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Hoja3!$A$1:$T$290</definedName>
  </definedNames>
  <calcPr calcId="125725"/>
</workbook>
</file>

<file path=xl/calcChain.xml><?xml version="1.0" encoding="utf-8"?>
<calcChain xmlns="http://schemas.openxmlformats.org/spreadsheetml/2006/main">
  <c r="G264" i="4"/>
  <c r="H264"/>
  <c r="N150" l="1"/>
  <c r="M150"/>
  <c r="L150"/>
  <c r="K150"/>
  <c r="J150"/>
  <c r="J105"/>
  <c r="K105"/>
  <c r="L105"/>
  <c r="M105"/>
  <c r="N105"/>
  <c r="J206"/>
  <c r="K206"/>
  <c r="L206"/>
  <c r="M206"/>
  <c r="N206"/>
  <c r="J176"/>
  <c r="K176"/>
  <c r="L176"/>
  <c r="M176"/>
  <c r="N176"/>
  <c r="J149"/>
  <c r="K149"/>
  <c r="L149"/>
  <c r="M149"/>
  <c r="N149"/>
  <c r="J205"/>
  <c r="K205"/>
  <c r="L205"/>
  <c r="M205"/>
  <c r="N205"/>
  <c r="J204"/>
  <c r="K204"/>
  <c r="L204"/>
  <c r="M204"/>
  <c r="N204"/>
  <c r="J203"/>
  <c r="K203"/>
  <c r="L203"/>
  <c r="M203"/>
  <c r="N203"/>
  <c r="J175"/>
  <c r="K175"/>
  <c r="L175"/>
  <c r="M175"/>
  <c r="N175"/>
  <c r="N202"/>
  <c r="M202"/>
  <c r="L202"/>
  <c r="K202"/>
  <c r="J202"/>
  <c r="J201"/>
  <c r="K201"/>
  <c r="L201"/>
  <c r="M201"/>
  <c r="N201"/>
  <c r="J148"/>
  <c r="K148"/>
  <c r="L148"/>
  <c r="M148"/>
  <c r="N148"/>
  <c r="N214"/>
  <c r="M214"/>
  <c r="L214"/>
  <c r="K214"/>
  <c r="J214"/>
  <c r="J213"/>
  <c r="K213"/>
  <c r="L213"/>
  <c r="M213"/>
  <c r="N213"/>
  <c r="J229"/>
  <c r="K229"/>
  <c r="L229"/>
  <c r="M229"/>
  <c r="N229"/>
  <c r="J212"/>
  <c r="K212"/>
  <c r="L212"/>
  <c r="M212"/>
  <c r="N212"/>
  <c r="J200"/>
  <c r="K200"/>
  <c r="L200"/>
  <c r="M200"/>
  <c r="N200"/>
  <c r="J199"/>
  <c r="K199"/>
  <c r="L199"/>
  <c r="M199"/>
  <c r="N199"/>
  <c r="J147"/>
  <c r="K147"/>
  <c r="L147"/>
  <c r="M147"/>
  <c r="N147"/>
  <c r="J146"/>
  <c r="K146"/>
  <c r="L146"/>
  <c r="M146"/>
  <c r="N146"/>
  <c r="J122"/>
  <c r="K122"/>
  <c r="L122"/>
  <c r="M122"/>
  <c r="N122"/>
  <c r="J262"/>
  <c r="K262"/>
  <c r="L262"/>
  <c r="M262"/>
  <c r="N262"/>
  <c r="J67"/>
  <c r="K67"/>
  <c r="L67"/>
  <c r="M67"/>
  <c r="N67"/>
  <c r="J104"/>
  <c r="K104"/>
  <c r="L104"/>
  <c r="M104"/>
  <c r="N104"/>
  <c r="P262" l="1"/>
  <c r="Q200"/>
  <c r="S200" s="1"/>
  <c r="Q205"/>
  <c r="S205" s="1"/>
  <c r="P148"/>
  <c r="P205"/>
  <c r="Q150"/>
  <c r="S150" s="1"/>
  <c r="R148"/>
  <c r="Q105"/>
  <c r="S105" s="1"/>
  <c r="Q147"/>
  <c r="S147" s="1"/>
  <c r="Q148"/>
  <c r="S148" s="1"/>
  <c r="Q203"/>
  <c r="S203" s="1"/>
  <c r="P204"/>
  <c r="P150"/>
  <c r="Q204"/>
  <c r="S204" s="1"/>
  <c r="R205"/>
  <c r="P105"/>
  <c r="R150"/>
  <c r="P203"/>
  <c r="Q176"/>
  <c r="S176" s="1"/>
  <c r="R105"/>
  <c r="P201"/>
  <c r="P149"/>
  <c r="P229"/>
  <c r="P214"/>
  <c r="R214"/>
  <c r="R201"/>
  <c r="P202"/>
  <c r="R202"/>
  <c r="R149"/>
  <c r="P206"/>
  <c r="R206"/>
  <c r="R104"/>
  <c r="Q214"/>
  <c r="S214" s="1"/>
  <c r="Q201"/>
  <c r="S201" s="1"/>
  <c r="Q202"/>
  <c r="S202" s="1"/>
  <c r="R203"/>
  <c r="R204"/>
  <c r="Q149"/>
  <c r="S149" s="1"/>
  <c r="Q206"/>
  <c r="S206" s="1"/>
  <c r="P176"/>
  <c r="R176"/>
  <c r="P175"/>
  <c r="Q175"/>
  <c r="S175" s="1"/>
  <c r="R175"/>
  <c r="Q212"/>
  <c r="S212" s="1"/>
  <c r="P199"/>
  <c r="R262"/>
  <c r="R229"/>
  <c r="P104"/>
  <c r="R67"/>
  <c r="R146"/>
  <c r="P212"/>
  <c r="Q104"/>
  <c r="S104" s="1"/>
  <c r="P200"/>
  <c r="Q229"/>
  <c r="S229" s="1"/>
  <c r="R213"/>
  <c r="P67"/>
  <c r="P122"/>
  <c r="P146"/>
  <c r="P213"/>
  <c r="R122"/>
  <c r="R199"/>
  <c r="Q262"/>
  <c r="S262" s="1"/>
  <c r="Q122"/>
  <c r="S122" s="1"/>
  <c r="P147"/>
  <c r="R200"/>
  <c r="Q67"/>
  <c r="S67" s="1"/>
  <c r="Q146"/>
  <c r="S146" s="1"/>
  <c r="R147"/>
  <c r="Q199"/>
  <c r="S199" s="1"/>
  <c r="R212"/>
  <c r="Q213"/>
  <c r="S213" s="1"/>
  <c r="I264"/>
  <c r="O264"/>
  <c r="N102"/>
  <c r="M102"/>
  <c r="L102"/>
  <c r="K102"/>
  <c r="J102"/>
  <c r="J95"/>
  <c r="K95"/>
  <c r="L95"/>
  <c r="M95"/>
  <c r="N95"/>
  <c r="N183"/>
  <c r="M183"/>
  <c r="L183"/>
  <c r="K183"/>
  <c r="J183"/>
  <c r="N197"/>
  <c r="M197"/>
  <c r="L197"/>
  <c r="K197"/>
  <c r="J197"/>
  <c r="N92"/>
  <c r="M92"/>
  <c r="L92"/>
  <c r="K92"/>
  <c r="J92"/>
  <c r="N182"/>
  <c r="M182"/>
  <c r="L182"/>
  <c r="K182"/>
  <c r="J182"/>
  <c r="N181"/>
  <c r="M181"/>
  <c r="L181"/>
  <c r="K181"/>
  <c r="J181"/>
  <c r="N180"/>
  <c r="M180"/>
  <c r="L180"/>
  <c r="K180"/>
  <c r="J180"/>
  <c r="R95" l="1"/>
  <c r="Q197"/>
  <c r="S197" s="1"/>
  <c r="Q183"/>
  <c r="S183" s="1"/>
  <c r="Q102"/>
  <c r="S102" s="1"/>
  <c r="P92"/>
  <c r="R92"/>
  <c r="P183"/>
  <c r="R183"/>
  <c r="Q92"/>
  <c r="S92" s="1"/>
  <c r="R197"/>
  <c r="R102"/>
  <c r="P102"/>
  <c r="P95"/>
  <c r="Q95"/>
  <c r="S95" s="1"/>
  <c r="P197"/>
  <c r="P180"/>
  <c r="R180"/>
  <c r="P182"/>
  <c r="R182"/>
  <c r="Q180"/>
  <c r="S180" s="1"/>
  <c r="P181"/>
  <c r="R181"/>
  <c r="Q182"/>
  <c r="S182" s="1"/>
  <c r="Q181"/>
  <c r="S181" s="1"/>
  <c r="N91" l="1"/>
  <c r="M91"/>
  <c r="L91"/>
  <c r="K91"/>
  <c r="J91"/>
  <c r="N40"/>
  <c r="M40"/>
  <c r="L40"/>
  <c r="K40"/>
  <c r="J40"/>
  <c r="J121"/>
  <c r="K121"/>
  <c r="L121"/>
  <c r="M121"/>
  <c r="N121"/>
  <c r="J107"/>
  <c r="K107"/>
  <c r="L107"/>
  <c r="M107"/>
  <c r="N107"/>
  <c r="N69"/>
  <c r="M69"/>
  <c r="L69"/>
  <c r="K69"/>
  <c r="J69"/>
  <c r="Q91" l="1"/>
  <c r="S91" s="1"/>
  <c r="Q107"/>
  <c r="S107" s="1"/>
  <c r="R91"/>
  <c r="Q40"/>
  <c r="S40" s="1"/>
  <c r="Q121"/>
  <c r="S121" s="1"/>
  <c r="P121"/>
  <c r="P69"/>
  <c r="R69"/>
  <c r="P107"/>
  <c r="R107"/>
  <c r="R121"/>
  <c r="P40"/>
  <c r="R40"/>
  <c r="P91"/>
  <c r="Q69"/>
  <c r="S69" s="1"/>
  <c r="J120" l="1"/>
  <c r="K120"/>
  <c r="L120"/>
  <c r="M120"/>
  <c r="N120"/>
  <c r="J119"/>
  <c r="K119"/>
  <c r="L119"/>
  <c r="M119"/>
  <c r="N119"/>
  <c r="N30"/>
  <c r="M30"/>
  <c r="L30"/>
  <c r="K30"/>
  <c r="J30"/>
  <c r="J143"/>
  <c r="K143"/>
  <c r="L143"/>
  <c r="M143"/>
  <c r="N143"/>
  <c r="J59"/>
  <c r="K59"/>
  <c r="L59"/>
  <c r="M59"/>
  <c r="N59"/>
  <c r="P59" l="1"/>
  <c r="Q119"/>
  <c r="S119" s="1"/>
  <c r="R59"/>
  <c r="Q143"/>
  <c r="S143" s="1"/>
  <c r="Q30"/>
  <c r="S30" s="1"/>
  <c r="P143"/>
  <c r="R143"/>
  <c r="Q120"/>
  <c r="S120" s="1"/>
  <c r="Q59"/>
  <c r="S59" s="1"/>
  <c r="P30"/>
  <c r="R119"/>
  <c r="P119"/>
  <c r="R30"/>
  <c r="P120"/>
  <c r="R120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N145"/>
  <c r="M145"/>
  <c r="L145"/>
  <c r="K145"/>
  <c r="J145"/>
  <c r="N139"/>
  <c r="M139"/>
  <c r="L139"/>
  <c r="K139"/>
  <c r="J139"/>
  <c r="N250"/>
  <c r="M250"/>
  <c r="L250"/>
  <c r="K250"/>
  <c r="J250"/>
  <c r="N231"/>
  <c r="M231"/>
  <c r="L231"/>
  <c r="K231"/>
  <c r="J231"/>
  <c r="N249"/>
  <c r="M249"/>
  <c r="L249"/>
  <c r="K249"/>
  <c r="J249"/>
  <c r="N248"/>
  <c r="M248"/>
  <c r="L248"/>
  <c r="K248"/>
  <c r="J248"/>
  <c r="N247"/>
  <c r="M247"/>
  <c r="L247"/>
  <c r="K247"/>
  <c r="J247"/>
  <c r="N263"/>
  <c r="M263"/>
  <c r="L263"/>
  <c r="K263"/>
  <c r="J263"/>
  <c r="N245"/>
  <c r="M245"/>
  <c r="L245"/>
  <c r="K245"/>
  <c r="J245"/>
  <c r="N244"/>
  <c r="M244"/>
  <c r="L244"/>
  <c r="K244"/>
  <c r="J244"/>
  <c r="N254"/>
  <c r="M254"/>
  <c r="L254"/>
  <c r="K254"/>
  <c r="J254"/>
  <c r="N259"/>
  <c r="M259"/>
  <c r="L259"/>
  <c r="K259"/>
  <c r="J259"/>
  <c r="N258"/>
  <c r="M258"/>
  <c r="L258"/>
  <c r="K258"/>
  <c r="J258"/>
  <c r="N257"/>
  <c r="M257"/>
  <c r="L257"/>
  <c r="K257"/>
  <c r="J257"/>
  <c r="N256"/>
  <c r="M256"/>
  <c r="L256"/>
  <c r="K256"/>
  <c r="J256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37"/>
  <c r="M237"/>
  <c r="L237"/>
  <c r="K237"/>
  <c r="J237"/>
  <c r="N236"/>
  <c r="M236"/>
  <c r="L236"/>
  <c r="K236"/>
  <c r="J236"/>
  <c r="N235"/>
  <c r="M235"/>
  <c r="L235"/>
  <c r="K235"/>
  <c r="J235"/>
  <c r="N252"/>
  <c r="M252"/>
  <c r="L252"/>
  <c r="K252"/>
  <c r="J252"/>
  <c r="N251"/>
  <c r="M251"/>
  <c r="L251"/>
  <c r="K251"/>
  <c r="J251"/>
  <c r="N253"/>
  <c r="M253"/>
  <c r="L253"/>
  <c r="K253"/>
  <c r="J253"/>
  <c r="N234"/>
  <c r="M234"/>
  <c r="L234"/>
  <c r="K234"/>
  <c r="J234"/>
  <c r="N233"/>
  <c r="M233"/>
  <c r="L233"/>
  <c r="K233"/>
  <c r="J233"/>
  <c r="N232"/>
  <c r="M232"/>
  <c r="L232"/>
  <c r="K232"/>
  <c r="J232"/>
  <c r="N255"/>
  <c r="M255"/>
  <c r="L255"/>
  <c r="K255"/>
  <c r="J255"/>
  <c r="N246"/>
  <c r="M246"/>
  <c r="L246"/>
  <c r="K246"/>
  <c r="J246"/>
  <c r="N261"/>
  <c r="M261"/>
  <c r="L261"/>
  <c r="K261"/>
  <c r="J261"/>
  <c r="N260"/>
  <c r="M260"/>
  <c r="L260"/>
  <c r="K260"/>
  <c r="J260"/>
  <c r="N230"/>
  <c r="M230"/>
  <c r="L230"/>
  <c r="K230"/>
  <c r="J230"/>
  <c r="N228"/>
  <c r="M228"/>
  <c r="L228"/>
  <c r="K228"/>
  <c r="J228"/>
  <c r="N227"/>
  <c r="M227"/>
  <c r="L227"/>
  <c r="K227"/>
  <c r="J227"/>
  <c r="N220"/>
  <c r="M220"/>
  <c r="L220"/>
  <c r="K220"/>
  <c r="J220"/>
  <c r="N226"/>
  <c r="M226"/>
  <c r="L226"/>
  <c r="K226"/>
  <c r="J226"/>
  <c r="N225"/>
  <c r="M225"/>
  <c r="L225"/>
  <c r="K225"/>
  <c r="J225"/>
  <c r="N224"/>
  <c r="M224"/>
  <c r="L224"/>
  <c r="K224"/>
  <c r="J224"/>
  <c r="N223"/>
  <c r="M223"/>
  <c r="L223"/>
  <c r="K223"/>
  <c r="J223"/>
  <c r="N222"/>
  <c r="M222"/>
  <c r="L222"/>
  <c r="K222"/>
  <c r="J222"/>
  <c r="N221"/>
  <c r="M221"/>
  <c r="L221"/>
  <c r="K221"/>
  <c r="J221"/>
  <c r="N219"/>
  <c r="M219"/>
  <c r="L219"/>
  <c r="K219"/>
  <c r="J219"/>
  <c r="N218"/>
  <c r="M218"/>
  <c r="L218"/>
  <c r="K218"/>
  <c r="J218"/>
  <c r="N217"/>
  <c r="M217"/>
  <c r="L217"/>
  <c r="K217"/>
  <c r="J217"/>
  <c r="N216"/>
  <c r="M216"/>
  <c r="L216"/>
  <c r="K216"/>
  <c r="J216"/>
  <c r="N215"/>
  <c r="M215"/>
  <c r="L215"/>
  <c r="K215"/>
  <c r="J215"/>
  <c r="N207"/>
  <c r="M207"/>
  <c r="L207"/>
  <c r="K207"/>
  <c r="J207"/>
  <c r="N198"/>
  <c r="M198"/>
  <c r="L198"/>
  <c r="K198"/>
  <c r="J198"/>
  <c r="N211"/>
  <c r="M211"/>
  <c r="L211"/>
  <c r="K211"/>
  <c r="J211"/>
  <c r="N210"/>
  <c r="M210"/>
  <c r="L210"/>
  <c r="K210"/>
  <c r="J210"/>
  <c r="N209"/>
  <c r="M209"/>
  <c r="L209"/>
  <c r="K209"/>
  <c r="J209"/>
  <c r="N191"/>
  <c r="M191"/>
  <c r="L191"/>
  <c r="K191"/>
  <c r="J191"/>
  <c r="N190"/>
  <c r="M190"/>
  <c r="L190"/>
  <c r="K190"/>
  <c r="J190"/>
  <c r="N189"/>
  <c r="M189"/>
  <c r="L189"/>
  <c r="K189"/>
  <c r="J189"/>
  <c r="N188"/>
  <c r="M188"/>
  <c r="L188"/>
  <c r="K188"/>
  <c r="J188"/>
  <c r="N186"/>
  <c r="M186"/>
  <c r="L186"/>
  <c r="K186"/>
  <c r="J186"/>
  <c r="N195"/>
  <c r="M195"/>
  <c r="L195"/>
  <c r="K195"/>
  <c r="J195"/>
  <c r="N194"/>
  <c r="M194"/>
  <c r="L194"/>
  <c r="K194"/>
  <c r="J194"/>
  <c r="N193"/>
  <c r="M193"/>
  <c r="L193"/>
  <c r="K193"/>
  <c r="J193"/>
  <c r="N192"/>
  <c r="M192"/>
  <c r="L192"/>
  <c r="K192"/>
  <c r="J192"/>
  <c r="N196"/>
  <c r="M196"/>
  <c r="L196"/>
  <c r="K196"/>
  <c r="J196"/>
  <c r="N187"/>
  <c r="M187"/>
  <c r="L187"/>
  <c r="K187"/>
  <c r="J187"/>
  <c r="N185"/>
  <c r="M185"/>
  <c r="L185"/>
  <c r="K185"/>
  <c r="J185"/>
  <c r="N178"/>
  <c r="M178"/>
  <c r="L178"/>
  <c r="K178"/>
  <c r="J178"/>
  <c r="N177"/>
  <c r="M177"/>
  <c r="L177"/>
  <c r="K177"/>
  <c r="J177"/>
  <c r="N179"/>
  <c r="M179"/>
  <c r="L179"/>
  <c r="K179"/>
  <c r="J179"/>
  <c r="N184"/>
  <c r="M184"/>
  <c r="L184"/>
  <c r="K184"/>
  <c r="J184"/>
  <c r="N172"/>
  <c r="M172"/>
  <c r="L172"/>
  <c r="K172"/>
  <c r="J172"/>
  <c r="N171"/>
  <c r="M171"/>
  <c r="L171"/>
  <c r="K171"/>
  <c r="J171"/>
  <c r="N170"/>
  <c r="M170"/>
  <c r="L170"/>
  <c r="K170"/>
  <c r="J170"/>
  <c r="N169"/>
  <c r="M169"/>
  <c r="L169"/>
  <c r="K169"/>
  <c r="J169"/>
  <c r="N173"/>
  <c r="M173"/>
  <c r="L173"/>
  <c r="K173"/>
  <c r="J173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74"/>
  <c r="M174"/>
  <c r="L174"/>
  <c r="K174"/>
  <c r="J174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51"/>
  <c r="M151"/>
  <c r="L151"/>
  <c r="K151"/>
  <c r="J151"/>
  <c r="N144"/>
  <c r="M144"/>
  <c r="L144"/>
  <c r="K144"/>
  <c r="J144"/>
  <c r="N142"/>
  <c r="M142"/>
  <c r="L142"/>
  <c r="K142"/>
  <c r="J142"/>
  <c r="N141"/>
  <c r="M141"/>
  <c r="L141"/>
  <c r="K141"/>
  <c r="J141"/>
  <c r="N140"/>
  <c r="M140"/>
  <c r="L140"/>
  <c r="K140"/>
  <c r="J140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3"/>
  <c r="M123"/>
  <c r="L123"/>
  <c r="K123"/>
  <c r="J123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8"/>
  <c r="M108"/>
  <c r="L108"/>
  <c r="K108"/>
  <c r="J108"/>
  <c r="N106"/>
  <c r="M106"/>
  <c r="L106"/>
  <c r="K106"/>
  <c r="J106"/>
  <c r="N103"/>
  <c r="M103"/>
  <c r="L103"/>
  <c r="K103"/>
  <c r="J103"/>
  <c r="N101"/>
  <c r="M101"/>
  <c r="L101"/>
  <c r="K101"/>
  <c r="J101"/>
  <c r="N100"/>
  <c r="M100"/>
  <c r="L100"/>
  <c r="K100"/>
  <c r="J100"/>
  <c r="N99"/>
  <c r="M99"/>
  <c r="L99"/>
  <c r="K99"/>
  <c r="J99"/>
  <c r="N98"/>
  <c r="M98"/>
  <c r="L98"/>
  <c r="K98"/>
  <c r="J98"/>
  <c r="N97"/>
  <c r="M97"/>
  <c r="L97"/>
  <c r="K97"/>
  <c r="J97"/>
  <c r="N96"/>
  <c r="M96"/>
  <c r="L96"/>
  <c r="K96"/>
  <c r="J96"/>
  <c r="N94"/>
  <c r="M94"/>
  <c r="L94"/>
  <c r="K94"/>
  <c r="J94"/>
  <c r="N93"/>
  <c r="M93"/>
  <c r="L93"/>
  <c r="K93"/>
  <c r="J93"/>
  <c r="N90"/>
  <c r="M90"/>
  <c r="L90"/>
  <c r="K90"/>
  <c r="J90"/>
  <c r="N78"/>
  <c r="M78"/>
  <c r="L78"/>
  <c r="K78"/>
  <c r="J78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77"/>
  <c r="M77"/>
  <c r="L77"/>
  <c r="K77"/>
  <c r="J77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2"/>
  <c r="M72"/>
  <c r="L72"/>
  <c r="K72"/>
  <c r="J72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1"/>
  <c r="M71"/>
  <c r="L71"/>
  <c r="K71"/>
  <c r="J71"/>
  <c r="N70"/>
  <c r="M70"/>
  <c r="L70"/>
  <c r="K70"/>
  <c r="J70"/>
  <c r="N68"/>
  <c r="M68"/>
  <c r="L68"/>
  <c r="K68"/>
  <c r="J68"/>
  <c r="N66"/>
  <c r="M66"/>
  <c r="L66"/>
  <c r="K66"/>
  <c r="J66"/>
  <c r="N65"/>
  <c r="M65"/>
  <c r="L65"/>
  <c r="K65"/>
  <c r="J65"/>
  <c r="N64"/>
  <c r="M64"/>
  <c r="L64"/>
  <c r="K64"/>
  <c r="J64"/>
  <c r="N208"/>
  <c r="M208"/>
  <c r="L208"/>
  <c r="K208"/>
  <c r="J208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4" l="1"/>
  <c r="L264"/>
  <c r="J264"/>
  <c r="M264"/>
  <c r="K264"/>
  <c r="Q21"/>
  <c r="S21" s="1"/>
  <c r="Q37"/>
  <c r="S37" s="1"/>
  <c r="Q221"/>
  <c r="S221" s="1"/>
  <c r="Q169"/>
  <c r="S169" s="1"/>
  <c r="Q195"/>
  <c r="S195" s="1"/>
  <c r="Q245"/>
  <c r="S245" s="1"/>
  <c r="Q249"/>
  <c r="S249" s="1"/>
  <c r="Q71"/>
  <c r="S71" s="1"/>
  <c r="Q80"/>
  <c r="S80" s="1"/>
  <c r="Q87"/>
  <c r="S87" s="1"/>
  <c r="Q96"/>
  <c r="S96" s="1"/>
  <c r="Q141"/>
  <c r="S141" s="1"/>
  <c r="Q174"/>
  <c r="S174" s="1"/>
  <c r="Q163"/>
  <c r="S163" s="1"/>
  <c r="Q170"/>
  <c r="S170" s="1"/>
  <c r="Q123"/>
  <c r="S123" s="1"/>
  <c r="Q177"/>
  <c r="S177" s="1"/>
  <c r="Q191"/>
  <c r="S191" s="1"/>
  <c r="Q31"/>
  <c r="S31" s="1"/>
  <c r="Q50"/>
  <c r="S50" s="1"/>
  <c r="Q54"/>
  <c r="S54" s="1"/>
  <c r="Q189"/>
  <c r="S189" s="1"/>
  <c r="R210"/>
  <c r="R219"/>
  <c r="Q228"/>
  <c r="S228" s="1"/>
  <c r="Q259"/>
  <c r="S259" s="1"/>
  <c r="Q6"/>
  <c r="S6" s="1"/>
  <c r="Q18"/>
  <c r="S18" s="1"/>
  <c r="Q23"/>
  <c r="S23" s="1"/>
  <c r="Q32"/>
  <c r="S32" s="1"/>
  <c r="Q47"/>
  <c r="S47" s="1"/>
  <c r="R57"/>
  <c r="R208"/>
  <c r="Q64"/>
  <c r="S64" s="1"/>
  <c r="Q68"/>
  <c r="S68" s="1"/>
  <c r="Q75"/>
  <c r="S75" s="1"/>
  <c r="Q77"/>
  <c r="S77" s="1"/>
  <c r="Q135"/>
  <c r="S135" s="1"/>
  <c r="Q161"/>
  <c r="S161" s="1"/>
  <c r="Q226"/>
  <c r="S226" s="1"/>
  <c r="Q253"/>
  <c r="S253" s="1"/>
  <c r="Q236"/>
  <c r="S236" s="1"/>
  <c r="Q240"/>
  <c r="S240" s="1"/>
  <c r="Q256"/>
  <c r="S256" s="1"/>
  <c r="Q263"/>
  <c r="S263" s="1"/>
  <c r="Q139"/>
  <c r="S139" s="1"/>
  <c r="Q198"/>
  <c r="S198" s="1"/>
  <c r="R126"/>
  <c r="Q128"/>
  <c r="S128" s="1"/>
  <c r="R134"/>
  <c r="Q151"/>
  <c r="S151" s="1"/>
  <c r="Q10"/>
  <c r="S10" s="1"/>
  <c r="Q94"/>
  <c r="S94" s="1"/>
  <c r="Q116"/>
  <c r="S116" s="1"/>
  <c r="R41"/>
  <c r="Q43"/>
  <c r="S43" s="1"/>
  <c r="R108"/>
  <c r="Q110"/>
  <c r="S110" s="1"/>
  <c r="R185"/>
  <c r="Q17"/>
  <c r="S17" s="1"/>
  <c r="R24"/>
  <c r="Q26"/>
  <c r="S26" s="1"/>
  <c r="R33"/>
  <c r="Q56"/>
  <c r="S56" s="1"/>
  <c r="Q63"/>
  <c r="S63" s="1"/>
  <c r="Q79"/>
  <c r="S79" s="1"/>
  <c r="R88"/>
  <c r="Q78"/>
  <c r="S78" s="1"/>
  <c r="R97"/>
  <c r="Q98"/>
  <c r="S98" s="1"/>
  <c r="Q125"/>
  <c r="S125" s="1"/>
  <c r="Q133"/>
  <c r="S133" s="1"/>
  <c r="Q155"/>
  <c r="S155" s="1"/>
  <c r="R164"/>
  <c r="Q166"/>
  <c r="S166" s="1"/>
  <c r="R171"/>
  <c r="Q172"/>
  <c r="S172" s="1"/>
  <c r="Q209"/>
  <c r="S209" s="1"/>
  <c r="Q218"/>
  <c r="S218" s="1"/>
  <c r="R261"/>
  <c r="Q246"/>
  <c r="S246" s="1"/>
  <c r="R233"/>
  <c r="Q234"/>
  <c r="S234" s="1"/>
  <c r="Q239"/>
  <c r="S239" s="1"/>
  <c r="Q243"/>
  <c r="S243" s="1"/>
  <c r="R49"/>
  <c r="R115"/>
  <c r="Q196"/>
  <c r="S196" s="1"/>
  <c r="R188"/>
  <c r="R8"/>
  <c r="R14"/>
  <c r="Q15"/>
  <c r="S15" s="1"/>
  <c r="Q39"/>
  <c r="S39" s="1"/>
  <c r="Q48"/>
  <c r="S48" s="1"/>
  <c r="Q62"/>
  <c r="S62" s="1"/>
  <c r="R73"/>
  <c r="R81"/>
  <c r="Q82"/>
  <c r="S82" s="1"/>
  <c r="Q106"/>
  <c r="S106" s="1"/>
  <c r="Q114"/>
  <c r="S114" s="1"/>
  <c r="Q132"/>
  <c r="S132" s="1"/>
  <c r="R142"/>
  <c r="R156"/>
  <c r="Q157"/>
  <c r="S157" s="1"/>
  <c r="Q178"/>
  <c r="S178" s="1"/>
  <c r="Q186"/>
  <c r="S186" s="1"/>
  <c r="Q217"/>
  <c r="S217" s="1"/>
  <c r="R74"/>
  <c r="R89"/>
  <c r="R109"/>
  <c r="R127"/>
  <c r="R144"/>
  <c r="R165"/>
  <c r="R187"/>
  <c r="R211"/>
  <c r="R9"/>
  <c r="R25"/>
  <c r="R42"/>
  <c r="R12"/>
  <c r="Q13"/>
  <c r="S13" s="1"/>
  <c r="Q19"/>
  <c r="S19" s="1"/>
  <c r="R21"/>
  <c r="Q22"/>
  <c r="S22" s="1"/>
  <c r="R28"/>
  <c r="Q29"/>
  <c r="S29" s="1"/>
  <c r="Q35"/>
  <c r="S35" s="1"/>
  <c r="R37"/>
  <c r="Q38"/>
  <c r="S38" s="1"/>
  <c r="R45"/>
  <c r="Q46"/>
  <c r="S46" s="1"/>
  <c r="Q52"/>
  <c r="S52" s="1"/>
  <c r="R54"/>
  <c r="Q55"/>
  <c r="S55" s="1"/>
  <c r="R60"/>
  <c r="Q61"/>
  <c r="S61" s="1"/>
  <c r="Q66"/>
  <c r="S66" s="1"/>
  <c r="R68"/>
  <c r="Q70"/>
  <c r="S70" s="1"/>
  <c r="Q72"/>
  <c r="S72" s="1"/>
  <c r="Q84"/>
  <c r="S84" s="1"/>
  <c r="R77"/>
  <c r="Q86"/>
  <c r="S86" s="1"/>
  <c r="Q93"/>
  <c r="S93" s="1"/>
  <c r="Q100"/>
  <c r="S100" s="1"/>
  <c r="Q103"/>
  <c r="S103" s="1"/>
  <c r="R112"/>
  <c r="Q113"/>
  <c r="S113" s="1"/>
  <c r="Q118"/>
  <c r="S118" s="1"/>
  <c r="R123"/>
  <c r="Q124"/>
  <c r="S124" s="1"/>
  <c r="R130"/>
  <c r="Q131"/>
  <c r="S131" s="1"/>
  <c r="Q137"/>
  <c r="S137" s="1"/>
  <c r="Q140"/>
  <c r="S140" s="1"/>
  <c r="R153"/>
  <c r="Q154"/>
  <c r="S154" s="1"/>
  <c r="Q159"/>
  <c r="S159" s="1"/>
  <c r="R161"/>
  <c r="Q162"/>
  <c r="S162" s="1"/>
  <c r="R168"/>
  <c r="Q173"/>
  <c r="S173" s="1"/>
  <c r="Q179"/>
  <c r="S179" s="1"/>
  <c r="R177"/>
  <c r="R193"/>
  <c r="Q194"/>
  <c r="S194" s="1"/>
  <c r="R191"/>
  <c r="R215"/>
  <c r="Q216"/>
  <c r="S216" s="1"/>
  <c r="Q223"/>
  <c r="S223" s="1"/>
  <c r="Q225"/>
  <c r="S225" s="1"/>
  <c r="R227"/>
  <c r="R244"/>
  <c r="R248"/>
  <c r="R242"/>
  <c r="R258"/>
  <c r="Q9"/>
  <c r="S9" s="1"/>
  <c r="Q16"/>
  <c r="S16" s="1"/>
  <c r="R20"/>
  <c r="Q25"/>
  <c r="S25" s="1"/>
  <c r="Q34"/>
  <c r="S34" s="1"/>
  <c r="R36"/>
  <c r="Q42"/>
  <c r="S42" s="1"/>
  <c r="Q51"/>
  <c r="S51" s="1"/>
  <c r="R53"/>
  <c r="Q65"/>
  <c r="S65" s="1"/>
  <c r="Q74"/>
  <c r="S74" s="1"/>
  <c r="Q83"/>
  <c r="S83" s="1"/>
  <c r="R85"/>
  <c r="Q89"/>
  <c r="S89" s="1"/>
  <c r="Q99"/>
  <c r="S99" s="1"/>
  <c r="R101"/>
  <c r="Q109"/>
  <c r="S109" s="1"/>
  <c r="Q117"/>
  <c r="S117" s="1"/>
  <c r="Q127"/>
  <c r="S127" s="1"/>
  <c r="Q136"/>
  <c r="S136" s="1"/>
  <c r="R138"/>
  <c r="Q144"/>
  <c r="S144" s="1"/>
  <c r="Q158"/>
  <c r="S158" s="1"/>
  <c r="R160"/>
  <c r="Q165"/>
  <c r="S165" s="1"/>
  <c r="Q184"/>
  <c r="S184" s="1"/>
  <c r="Q187"/>
  <c r="S187" s="1"/>
  <c r="Q190"/>
  <c r="S190" s="1"/>
  <c r="Q211"/>
  <c r="S211" s="1"/>
  <c r="Q222"/>
  <c r="S222" s="1"/>
  <c r="R224"/>
  <c r="Q230"/>
  <c r="S230" s="1"/>
  <c r="Q255"/>
  <c r="S255" s="1"/>
  <c r="R252"/>
  <c r="Q235"/>
  <c r="S235" s="1"/>
  <c r="R238"/>
  <c r="Q231"/>
  <c r="S231" s="1"/>
  <c r="Q145"/>
  <c r="S145" s="1"/>
  <c r="R226"/>
  <c r="R220"/>
  <c r="Q227"/>
  <c r="S227" s="1"/>
  <c r="R228"/>
  <c r="R255"/>
  <c r="R232"/>
  <c r="Q233"/>
  <c r="S233" s="1"/>
  <c r="R234"/>
  <c r="R236"/>
  <c r="R237"/>
  <c r="Q238"/>
  <c r="S238" s="1"/>
  <c r="R239"/>
  <c r="R256"/>
  <c r="R257"/>
  <c r="Q258"/>
  <c r="S258" s="1"/>
  <c r="R259"/>
  <c r="R263"/>
  <c r="R247"/>
  <c r="Q248"/>
  <c r="S248" s="1"/>
  <c r="R249"/>
  <c r="R145"/>
  <c r="R5"/>
  <c r="R13"/>
  <c r="R29"/>
  <c r="R46"/>
  <c r="R61"/>
  <c r="R72"/>
  <c r="R93"/>
  <c r="R113"/>
  <c r="R131"/>
  <c r="R154"/>
  <c r="R173"/>
  <c r="R194"/>
  <c r="R216"/>
  <c r="P243"/>
  <c r="Q11"/>
  <c r="S11" s="1"/>
  <c r="R15"/>
  <c r="Q27"/>
  <c r="S27" s="1"/>
  <c r="Q44"/>
  <c r="S44" s="1"/>
  <c r="R50"/>
  <c r="Q58"/>
  <c r="S58" s="1"/>
  <c r="R64"/>
  <c r="Q76"/>
  <c r="S76" s="1"/>
  <c r="R82"/>
  <c r="Q90"/>
  <c r="S90" s="1"/>
  <c r="R98"/>
  <c r="Q111"/>
  <c r="S111" s="1"/>
  <c r="R116"/>
  <c r="Q129"/>
  <c r="S129" s="1"/>
  <c r="R135"/>
  <c r="Q152"/>
  <c r="R157"/>
  <c r="Q167"/>
  <c r="S167" s="1"/>
  <c r="R172"/>
  <c r="Q192"/>
  <c r="S192" s="1"/>
  <c r="R189"/>
  <c r="Q207"/>
  <c r="S207" s="1"/>
  <c r="R221"/>
  <c r="R230"/>
  <c r="R260"/>
  <c r="Q261"/>
  <c r="S261" s="1"/>
  <c r="R246"/>
  <c r="R253"/>
  <c r="R251"/>
  <c r="Q252"/>
  <c r="S252" s="1"/>
  <c r="R235"/>
  <c r="R240"/>
  <c r="R241"/>
  <c r="Q242"/>
  <c r="S242" s="1"/>
  <c r="R243"/>
  <c r="R254"/>
  <c r="Q244"/>
  <c r="S244" s="1"/>
  <c r="R245"/>
  <c r="R231"/>
  <c r="R250"/>
  <c r="R139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73"/>
  <c r="Q73"/>
  <c r="S73" s="1"/>
  <c r="P85"/>
  <c r="Q85"/>
  <c r="S85" s="1"/>
  <c r="P88"/>
  <c r="Q88"/>
  <c r="S88" s="1"/>
  <c r="P97"/>
  <c r="Q97"/>
  <c r="S97" s="1"/>
  <c r="P101"/>
  <c r="Q101"/>
  <c r="S101" s="1"/>
  <c r="P108"/>
  <c r="Q108"/>
  <c r="S108" s="1"/>
  <c r="P112"/>
  <c r="Q112"/>
  <c r="S112" s="1"/>
  <c r="P130"/>
  <c r="Q130"/>
  <c r="S130" s="1"/>
  <c r="P138"/>
  <c r="Q138"/>
  <c r="S138" s="1"/>
  <c r="P188"/>
  <c r="Q188"/>
  <c r="S188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R34"/>
  <c r="P34"/>
  <c r="P37"/>
  <c r="R38"/>
  <c r="P38"/>
  <c r="P42"/>
  <c r="R43"/>
  <c r="P43"/>
  <c r="P46"/>
  <c r="R47"/>
  <c r="P47"/>
  <c r="P50"/>
  <c r="R51"/>
  <c r="P51"/>
  <c r="P54"/>
  <c r="R55"/>
  <c r="P55"/>
  <c r="P61"/>
  <c r="R62"/>
  <c r="P62"/>
  <c r="P64"/>
  <c r="R65"/>
  <c r="P65"/>
  <c r="P68"/>
  <c r="R70"/>
  <c r="P70"/>
  <c r="P74"/>
  <c r="R75"/>
  <c r="P75"/>
  <c r="P72"/>
  <c r="R79"/>
  <c r="P79"/>
  <c r="P82"/>
  <c r="R83"/>
  <c r="P83"/>
  <c r="P77"/>
  <c r="R86"/>
  <c r="P86"/>
  <c r="P89"/>
  <c r="R78"/>
  <c r="P78"/>
  <c r="P93"/>
  <c r="R94"/>
  <c r="P94"/>
  <c r="P98"/>
  <c r="R99"/>
  <c r="P99"/>
  <c r="R103"/>
  <c r="P103"/>
  <c r="P109"/>
  <c r="R110"/>
  <c r="P110"/>
  <c r="P113"/>
  <c r="P116"/>
  <c r="R117"/>
  <c r="P117"/>
  <c r="P123"/>
  <c r="R124"/>
  <c r="P124"/>
  <c r="P127"/>
  <c r="R128"/>
  <c r="P128"/>
  <c r="P131"/>
  <c r="R132"/>
  <c r="P132"/>
  <c r="P135"/>
  <c r="R136"/>
  <c r="P136"/>
  <c r="R140"/>
  <c r="P140"/>
  <c r="P144"/>
  <c r="R151"/>
  <c r="P151"/>
  <c r="P154"/>
  <c r="R155"/>
  <c r="P155"/>
  <c r="P157"/>
  <c r="R158"/>
  <c r="P158"/>
  <c r="P161"/>
  <c r="R162"/>
  <c r="P162"/>
  <c r="P165"/>
  <c r="R166"/>
  <c r="P166"/>
  <c r="P173"/>
  <c r="R169"/>
  <c r="P169"/>
  <c r="P172"/>
  <c r="R184"/>
  <c r="P184"/>
  <c r="P177"/>
  <c r="P187"/>
  <c r="R196"/>
  <c r="P196"/>
  <c r="P194"/>
  <c r="R195"/>
  <c r="P195"/>
  <c r="P189"/>
  <c r="R190"/>
  <c r="P190"/>
  <c r="P191"/>
  <c r="P211"/>
  <c r="R198"/>
  <c r="P198"/>
  <c r="P216"/>
  <c r="R217"/>
  <c r="P217"/>
  <c r="P221"/>
  <c r="R222"/>
  <c r="P222"/>
  <c r="R225"/>
  <c r="P225"/>
  <c r="P230"/>
  <c r="P255"/>
  <c r="P253"/>
  <c r="P236"/>
  <c r="P240"/>
  <c r="P256"/>
  <c r="P263"/>
  <c r="P231"/>
  <c r="P145"/>
  <c r="P12"/>
  <c r="Q12"/>
  <c r="S12" s="1"/>
  <c r="P20"/>
  <c r="Q20"/>
  <c r="S20" s="1"/>
  <c r="P36"/>
  <c r="Q36"/>
  <c r="S36" s="1"/>
  <c r="P57"/>
  <c r="Q57"/>
  <c r="S57" s="1"/>
  <c r="P60"/>
  <c r="Q60"/>
  <c r="S60" s="1"/>
  <c r="P208"/>
  <c r="Q208"/>
  <c r="S208" s="1"/>
  <c r="P81"/>
  <c r="Q81"/>
  <c r="S81" s="1"/>
  <c r="P115"/>
  <c r="Q115"/>
  <c r="S115" s="1"/>
  <c r="P126"/>
  <c r="Q126"/>
  <c r="S126" s="1"/>
  <c r="P134"/>
  <c r="Q134"/>
  <c r="S134" s="1"/>
  <c r="P142"/>
  <c r="Q142"/>
  <c r="S142" s="1"/>
  <c r="P153"/>
  <c r="Q153"/>
  <c r="S153" s="1"/>
  <c r="P156"/>
  <c r="Q156"/>
  <c r="S156" s="1"/>
  <c r="P160"/>
  <c r="Q160"/>
  <c r="S160" s="1"/>
  <c r="P164"/>
  <c r="Q164"/>
  <c r="S164" s="1"/>
  <c r="P168"/>
  <c r="Q168"/>
  <c r="S168" s="1"/>
  <c r="P171"/>
  <c r="Q171"/>
  <c r="S171" s="1"/>
  <c r="P185"/>
  <c r="Q185"/>
  <c r="S185" s="1"/>
  <c r="P193"/>
  <c r="Q193"/>
  <c r="S193" s="1"/>
  <c r="P210"/>
  <c r="Q210"/>
  <c r="S210" s="1"/>
  <c r="P215"/>
  <c r="Q215"/>
  <c r="S215" s="1"/>
  <c r="P219"/>
  <c r="Q219"/>
  <c r="S219" s="1"/>
  <c r="P224"/>
  <c r="Q224"/>
  <c r="S224" s="1"/>
  <c r="P220"/>
  <c r="Q220"/>
  <c r="S220" s="1"/>
  <c r="P260"/>
  <c r="Q260"/>
  <c r="S260" s="1"/>
  <c r="P232"/>
  <c r="Q232"/>
  <c r="S232" s="1"/>
  <c r="P251"/>
  <c r="Q251"/>
  <c r="S251" s="1"/>
  <c r="P237"/>
  <c r="Q237"/>
  <c r="S237" s="1"/>
  <c r="P241"/>
  <c r="Q241"/>
  <c r="S241" s="1"/>
  <c r="P257"/>
  <c r="Q257"/>
  <c r="S257" s="1"/>
  <c r="P254"/>
  <c r="Q254"/>
  <c r="S254" s="1"/>
  <c r="P247"/>
  <c r="Q247"/>
  <c r="S247" s="1"/>
  <c r="P250"/>
  <c r="Q250"/>
  <c r="S250" s="1"/>
  <c r="P5"/>
  <c r="R6"/>
  <c r="P6"/>
  <c r="R11"/>
  <c r="P11"/>
  <c r="R18"/>
  <c r="P18"/>
  <c r="R19"/>
  <c r="P19"/>
  <c r="R23"/>
  <c r="P23"/>
  <c r="R27"/>
  <c r="P27"/>
  <c r="R32"/>
  <c r="P32"/>
  <c r="R35"/>
  <c r="P35"/>
  <c r="R39"/>
  <c r="P39"/>
  <c r="R44"/>
  <c r="P44"/>
  <c r="R48"/>
  <c r="P48"/>
  <c r="R52"/>
  <c r="P52"/>
  <c r="R56"/>
  <c r="P56"/>
  <c r="R58"/>
  <c r="P58"/>
  <c r="R63"/>
  <c r="P63"/>
  <c r="R66"/>
  <c r="P66"/>
  <c r="R71"/>
  <c r="P71"/>
  <c r="R76"/>
  <c r="P76"/>
  <c r="R80"/>
  <c r="P80"/>
  <c r="R84"/>
  <c r="P84"/>
  <c r="R87"/>
  <c r="P87"/>
  <c r="R90"/>
  <c r="P90"/>
  <c r="R96"/>
  <c r="P96"/>
  <c r="R100"/>
  <c r="P100"/>
  <c r="R106"/>
  <c r="P106"/>
  <c r="R111"/>
  <c r="P111"/>
  <c r="R114"/>
  <c r="P114"/>
  <c r="R118"/>
  <c r="P118"/>
  <c r="R125"/>
  <c r="P125"/>
  <c r="R129"/>
  <c r="P129"/>
  <c r="R133"/>
  <c r="P133"/>
  <c r="R137"/>
  <c r="P137"/>
  <c r="R141"/>
  <c r="P141"/>
  <c r="R152"/>
  <c r="P152"/>
  <c r="R174"/>
  <c r="P174"/>
  <c r="R159"/>
  <c r="P159"/>
  <c r="R163"/>
  <c r="P163"/>
  <c r="R167"/>
  <c r="P167"/>
  <c r="R170"/>
  <c r="P170"/>
  <c r="R179"/>
  <c r="P179"/>
  <c r="R178"/>
  <c r="P178"/>
  <c r="R192"/>
  <c r="P192"/>
  <c r="R186"/>
  <c r="P186"/>
  <c r="R209"/>
  <c r="P209"/>
  <c r="R207"/>
  <c r="P207"/>
  <c r="R218"/>
  <c r="P218"/>
  <c r="R223"/>
  <c r="P223"/>
  <c r="P226"/>
  <c r="P227"/>
  <c r="P261"/>
  <c r="P233"/>
  <c r="P252"/>
  <c r="P238"/>
  <c r="P242"/>
  <c r="P258"/>
  <c r="P244"/>
  <c r="P248"/>
  <c r="P228"/>
  <c r="P259"/>
  <c r="P245"/>
  <c r="P249"/>
  <c r="P246"/>
  <c r="P234"/>
  <c r="P235"/>
  <c r="P239"/>
  <c r="P139"/>
  <c r="P264" l="1"/>
  <c r="R264"/>
  <c r="S152"/>
  <c r="S264" s="1"/>
  <c r="Q264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<sst xmlns="http://schemas.openxmlformats.org/spreadsheetml/2006/main" count="2270" uniqueCount="476">
  <si>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</si>
  <si>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</si>
  <si>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</si>
  <si>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</si>
  <si>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</si>
  <si>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</si>
  <si>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</si>
  <si>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</si>
  <si>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</si>
  <si>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</si>
  <si>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</si>
  <si>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</si>
  <si>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</si>
  <si>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</si>
  <si>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</si>
  <si>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</si>
  <si>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</si>
  <si>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</si>
  <si>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</si>
  <si>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</si>
  <si>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</si>
  <si>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</si>
  <si>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</si>
  <si>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</si>
  <si>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</si>
  <si>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</si>
  <si>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</si>
  <si>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</si>
  <si>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</si>
  <si>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</si>
  <si>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</si>
  <si>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</si>
  <si>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</si>
  <si>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</si>
  <si>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</si>
  <si>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</si>
  <si>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</si>
  <si>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</si>
  <si>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</si>
  <si>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</si>
  <si>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</si>
  <si>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</si>
  <si>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</si>
  <si>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</si>
  <si>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</si>
  <si>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</si>
  <si>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</si>
  <si>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</si>
  <si>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</si>
  <si>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</si>
  <si>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</si>
  <si>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</si>
  <si>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</si>
  <si>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</si>
  <si>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</si>
  <si>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</si>
  <si>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</si>
  <si>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</si>
  <si>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</si>
  <si>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</si>
  <si>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</si>
  <si>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</si>
  <si>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</si>
  <si>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</si>
  <si>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</si>
  <si>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</si>
  <si>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</si>
  <si>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</si>
  <si>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</si>
  <si>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</si>
  <si>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</si>
  <si>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</si>
  <si>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</si>
  <si>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</si>
  <si>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</si>
  <si>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</si>
  <si>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</si>
  <si>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</si>
  <si>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</si>
  <si>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</si>
  <si>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</si>
  <si>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</si>
  <si>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</si>
  <si>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</si>
  <si>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</si>
  <si>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</si>
  <si>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</si>
  <si>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</si>
  <si>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</si>
  <si>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</si>
  <si>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</si>
  <si>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</si>
  <si>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</si>
  <si>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</si>
  <si>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</si>
  <si>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</si>
  <si>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</si>
  <si>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</si>
  <si>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</si>
  <si>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</si>
  <si>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</si>
  <si>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</si>
  <si>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</si>
  <si>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</si>
  <si>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</si>
  <si>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</si>
  <si>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</si>
  <si>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</si>
  <si>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</si>
  <si>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</si>
  <si>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</si>
  <si>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</si>
  <si>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</si>
  <si>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</si>
  <si>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</si>
  <si>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</si>
  <si>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</si>
  <si>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</si>
  <si>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</si>
  <si>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</si>
  <si>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</si>
  <si>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</si>
  <si>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</si>
  <si>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</si>
  <si>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</si>
  <si>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</si>
  <si>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</si>
  <si>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</si>
  <si>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</si>
  <si>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</si>
  <si>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</si>
  <si>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</si>
  <si>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</si>
  <si>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</si>
  <si>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</si>
  <si>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</si>
  <si>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</si>
  <si>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</si>
  <si>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</si>
  <si>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</si>
  <si>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</si>
  <si>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</si>
  <si>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</si>
  <si>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</si>
  <si>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</si>
  <si>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</si>
  <si>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</si>
  <si>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</si>
  <si>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</si>
  <si>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</si>
  <si>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</si>
  <si>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</si>
  <si>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</si>
  <si>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</si>
  <si>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</si>
  <si>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</si>
  <si>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</si>
  <si>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</si>
  <si>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</si>
  <si>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</si>
  <si>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</si>
  <si>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</si>
  <si>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</si>
  <si>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</si>
  <si>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</si>
  <si>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</si>
  <si>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</si>
  <si>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</si>
  <si>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</si>
  <si>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</si>
  <si>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</si>
  <si>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</si>
  <si>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</si>
  <si>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</si>
  <si>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</si>
  <si>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</si>
  <si>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</si>
  <si>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</si>
  <si>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</si>
  <si>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</si>
  <si>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</si>
  <si>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</si>
  <si>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</si>
  <si>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</si>
  <si>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</si>
  <si>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</si>
  <si>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</si>
  <si>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</si>
  <si>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</si>
  <si>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</si>
  <si>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</si>
  <si>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</si>
  <si>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</si>
  <si>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</si>
  <si>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</si>
  <si>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</si>
  <si>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</si>
  <si>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</si>
  <si>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</si>
  <si>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</si>
  <si>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</si>
  <si>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</si>
  <si>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</si>
  <si>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</si>
  <si>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</si>
  <si>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</si>
  <si>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</si>
  <si>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</si>
  <si>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</si>
  <si>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</si>
  <si>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</si>
  <si>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</si>
  <si>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</si>
  <si>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</si>
  <si>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</si>
  <si>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</si>
  <si>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</si>
  <si>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</si>
  <si>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</si>
  <si>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</si>
  <si>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</si>
  <si>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</si>
  <si>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</si>
  <si>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</si>
  <si>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</si>
  <si>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</si>
  <si>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</si>
  <si>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</si>
  <si>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</si>
  <si>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</si>
  <si>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</si>
  <si>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</si>
  <si>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</si>
  <si>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</si>
  <si>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</si>
  <si>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</si>
  <si>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</si>
  <si>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</si>
  <si>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</si>
  <si>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</si>
  <si>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</si>
  <si>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</si>
  <si>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</si>
  <si>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</si>
  <si>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</si>
  <si>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</si>
  <si>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</si>
  <si>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</si>
  <si>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</si>
  <si>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</si>
  <si>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</si>
  <si>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</si>
  <si>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</si>
  <si>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</si>
  <si>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</si>
  <si>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</si>
  <si>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</si>
  <si>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</si>
  <si>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</si>
  <si>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</si>
  <si>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</si>
  <si>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</si>
  <si>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</si>
  <si>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</si>
  <si>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</si>
  <si>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</si>
  <si>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</si>
  <si>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</si>
  <si>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</si>
  <si>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</si>
  <si>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</si>
  <si>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</si>
  <si>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</si>
  <si>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</si>
  <si>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</si>
  <si>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</si>
  <si>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</si>
  <si>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</si>
  <si>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</si>
  <si>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</si>
  <si>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</si>
  <si>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</si>
  <si>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</si>
  <si>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</si>
  <si>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</si>
  <si>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</si>
  <si>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</si>
  <si>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</si>
  <si>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</si>
  <si>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</si>
  <si>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</si>
  <si>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</si>
  <si>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</si>
  <si>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</si>
  <si>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</si>
  <si>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</si>
  <si>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</si>
  <si>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</si>
  <si>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</si>
  <si>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</si>
  <si>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</si>
  <si>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</si>
  <si>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</si>
  <si>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</si>
  <si>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</si>
  <si>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</si>
  <si>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</si>
  <si>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</si>
  <si>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</si>
  <si>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</si>
  <si>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</si>
  <si>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</si>
  <si>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</si>
  <si>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</si>
  <si>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</si>
  <si>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</si>
  <si>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</si>
  <si>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</si>
  <si>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</si>
  <si>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</si>
  <si>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</si>
  <si>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</si>
  <si>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</si>
  <si>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</si>
  <si>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</si>
  <si>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</si>
  <si>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</si>
  <si>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</si>
  <si>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</si>
  <si>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</si>
  <si>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</si>
  <si>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</si>
  <si>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</si>
  <si>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</si>
  <si>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</si>
  <si>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</si>
  <si>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</si>
  <si>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</si>
  <si>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</si>
  <si>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</si>
  <si>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</si>
  <si>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</si>
  <si>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</si>
  <si>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</si>
  <si>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</si>
  <si>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</si>
  <si>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</si>
  <si>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</si>
  <si>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</si>
  <si>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</si>
  <si>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</si>
  <si>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</si>
  <si>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</si>
  <si>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</si>
  <si>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</si>
  <si>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</si>
  <si>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</si>
  <si>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</si>
  <si>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</si>
  <si>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</si>
  <si>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</si>
  <si>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</si>
  <si>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</si>
  <si>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</si>
  <si>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</si>
  <si>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</si>
  <si>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</si>
  <si>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</si>
  <si>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</si>
  <si>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</si>
  <si>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</si>
  <si>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</si>
  <si>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</si>
  <si>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</si>
  <si>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</si>
  <si>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</si>
  <si>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</si>
  <si>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</si>
  <si>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</si>
  <si>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</si>
  <si>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</si>
  <si>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</si>
  <si>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</si>
  <si>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</si>
  <si>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</si>
  <si>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</si>
  <si>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</si>
  <si>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</si>
  <si>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</si>
  <si>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</si>
  <si>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</si>
  <si>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</si>
  <si>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</si>
  <si>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</si>
  <si>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</si>
  <si>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</si>
  <si>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</si>
  <si>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</si>
  <si>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</si>
  <si>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</si>
  <si>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</si>
  <si>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</si>
  <si>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</si>
  <si>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</si>
  <si>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</si>
  <si>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</si>
  <si>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</si>
  <si>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</si>
  <si>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</si>
  <si>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</si>
  <si>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</si>
  <si>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</si>
  <si>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</si>
  <si>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</si>
  <si>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</si>
  <si>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</si>
  <si>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</si>
  <si>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</si>
  <si>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</si>
  <si>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</si>
  <si>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</si>
  <si>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</si>
  <si>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</si>
  <si>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</si>
  <si>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</si>
  <si>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</si>
  <si>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</si>
  <si>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</si>
  <si>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</si>
  <si>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</si>
  <si>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</si>
  <si>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</si>
  <si>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</si>
  <si>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</si>
  <si>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</si>
  <si>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</si>
  <si>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</si>
  <si>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</si>
  <si>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</si>
  <si>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</si>
  <si>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</si>
  <si>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</si>
  <si>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</si>
  <si>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</si>
  <si>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</si>
  <si>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</si>
  <si>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</si>
  <si>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</si>
  <si>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</si>
  <si>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</si>
  <si>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</si>
  <si>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</si>
  <si>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</si>
  <si>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</si>
  <si>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</si>
  <si>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</si>
  <si>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</si>
  <si>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</si>
  <si>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</si>
  <si>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</si>
  <si>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</si>
  <si>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</si>
  <si>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</si>
  <si>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</si>
  <si>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</si>
  <si>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</si>
  <si>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</si>
  <si>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</si>
  <si>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</si>
  <si>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</si>
  <si>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</si>
  <si>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</si>
  <si>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</si>
  <si>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</si>
  <si>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</si>
  <si>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Noviembre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</si>
</sst>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270</xdr:row>
      <xdr:rowOff>176893</xdr:rowOff>
    </xdr:from>
    <xdr:to>
      <xdr:col>16</xdr:col>
      <xdr:colOff>1804422</xdr:colOff>
      <xdr:row>285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97"/>
  <sheetViews>
    <sheetView tabSelected="1" zoomScale="60" zoomScaleNormal="60" zoomScaleSheetLayoutView="10" zoomScalePageLayoutView="25" workbookViewId="0">
      <selection activeCell="D1" sqref="D1:R1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2"/>
      <c r="B1" s="122"/>
      <c r="C1" s="122"/>
      <c r="D1" s="123" t="s">
        <v>475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20" ht="117.75" customHeight="1">
      <c r="A2" s="131" t="s">
        <v>24</v>
      </c>
      <c r="B2" s="134" t="s">
        <v>20</v>
      </c>
      <c r="C2" s="117"/>
      <c r="D2" s="117"/>
      <c r="E2" s="117"/>
      <c r="F2" s="117"/>
      <c r="G2" s="137" t="s">
        <v>22</v>
      </c>
      <c r="H2" s="140" t="s">
        <v>11</v>
      </c>
      <c r="I2" s="140" t="s">
        <v>15</v>
      </c>
      <c r="J2" s="128" t="s">
        <v>10</v>
      </c>
      <c r="K2" s="129"/>
      <c r="L2" s="129"/>
      <c r="M2" s="129"/>
      <c r="N2" s="129"/>
      <c r="O2" s="129"/>
      <c r="P2" s="130"/>
      <c r="Q2" s="126" t="s">
        <v>2</v>
      </c>
      <c r="R2" s="127"/>
      <c r="S2" s="131" t="s">
        <v>23</v>
      </c>
      <c r="T2" s="131" t="s">
        <v>5</v>
      </c>
    </row>
    <row r="3" spans="1:20" ht="112.5" customHeight="1">
      <c r="A3" s="132"/>
      <c r="B3" s="135"/>
      <c r="C3" s="118" t="s">
        <v>26</v>
      </c>
      <c r="D3" s="118" t="s">
        <v>21</v>
      </c>
      <c r="E3" s="118" t="s">
        <v>25</v>
      </c>
      <c r="F3" s="118" t="s">
        <v>435</v>
      </c>
      <c r="G3" s="138"/>
      <c r="H3" s="141"/>
      <c r="I3" s="141"/>
      <c r="J3" s="143" t="s">
        <v>13</v>
      </c>
      <c r="K3" s="144"/>
      <c r="L3" s="145" t="s">
        <v>299</v>
      </c>
      <c r="M3" s="143" t="s">
        <v>14</v>
      </c>
      <c r="N3" s="144"/>
      <c r="O3" s="145" t="s">
        <v>12</v>
      </c>
      <c r="P3" s="147" t="s">
        <v>0</v>
      </c>
      <c r="Q3" s="149" t="s">
        <v>4</v>
      </c>
      <c r="R3" s="147" t="s">
        <v>1</v>
      </c>
      <c r="S3" s="132"/>
      <c r="T3" s="132"/>
    </row>
    <row r="4" spans="1:20" ht="64.5" customHeight="1" thickBot="1">
      <c r="A4" s="133"/>
      <c r="B4" s="136"/>
      <c r="C4" s="119"/>
      <c r="D4" s="119"/>
      <c r="E4" s="119"/>
      <c r="F4" s="119"/>
      <c r="G4" s="139"/>
      <c r="H4" s="142"/>
      <c r="I4" s="142"/>
      <c r="J4" s="120" t="s">
        <v>6</v>
      </c>
      <c r="K4" s="121" t="s">
        <v>7</v>
      </c>
      <c r="L4" s="146"/>
      <c r="M4" s="120" t="s">
        <v>8</v>
      </c>
      <c r="N4" s="121" t="s">
        <v>9</v>
      </c>
      <c r="O4" s="146"/>
      <c r="P4" s="148"/>
      <c r="Q4" s="150"/>
      <c r="R4" s="148"/>
      <c r="S4" s="133"/>
      <c r="T4" s="133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436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436</v>
      </c>
      <c r="G6" s="108">
        <v>120000</v>
      </c>
      <c r="H6" s="108">
        <v>16809.87</v>
      </c>
      <c r="I6" s="115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436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436</v>
      </c>
      <c r="G8" s="107">
        <v>120000</v>
      </c>
      <c r="H8" s="107">
        <v>16809.87</v>
      </c>
      <c r="I8" s="110">
        <v>25</v>
      </c>
      <c r="J8" s="110">
        <f t="shared" ref="J8:J71" si="1">+G8*2.87%</f>
        <v>3444</v>
      </c>
      <c r="K8" s="110">
        <f t="shared" ref="K8:K71" si="2">+G8*7.1%</f>
        <v>8520</v>
      </c>
      <c r="L8" s="110">
        <f t="shared" ref="L8:L71" si="3">G8*1.1%</f>
        <v>1320.0000000000002</v>
      </c>
      <c r="M8" s="110">
        <f t="shared" ref="M8:M71" si="4">+G8*3.04%</f>
        <v>3648</v>
      </c>
      <c r="N8" s="110">
        <f t="shared" ref="N8:N71" si="5">+G8*7.09%</f>
        <v>8508</v>
      </c>
      <c r="O8" s="110"/>
      <c r="P8" s="110">
        <f t="shared" ref="P8:P71" si="6">SUM(J8:O8)</f>
        <v>25440</v>
      </c>
      <c r="Q8" s="110">
        <f t="shared" ref="Q8:Q71" si="7">+H8+I8+J8+M8+O8</f>
        <v>23926.87</v>
      </c>
      <c r="R8" s="110">
        <f t="shared" ref="R8:R71" si="8">+K8+L8+N8</f>
        <v>18348</v>
      </c>
      <c r="S8" s="110">
        <f t="shared" ref="S8:S71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437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437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437</v>
      </c>
      <c r="G11" s="107">
        <v>38500</v>
      </c>
      <c r="H11" s="107">
        <v>4.08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1512.45</v>
      </c>
      <c r="P11" s="110">
        <f t="shared" si="6"/>
        <v>9674.4500000000007</v>
      </c>
      <c r="Q11" s="110">
        <f t="shared" si="7"/>
        <v>3816.88</v>
      </c>
      <c r="R11" s="110">
        <f t="shared" si="8"/>
        <v>5886.65</v>
      </c>
      <c r="S11" s="110">
        <f t="shared" si="9"/>
        <v>34683.120000000003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437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437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437</v>
      </c>
      <c r="G14" s="107">
        <v>28875</v>
      </c>
      <c r="H14" s="107"/>
      <c r="I14" s="110">
        <v>25</v>
      </c>
      <c r="J14" s="110">
        <f t="shared" si="1"/>
        <v>828.71249999999998</v>
      </c>
      <c r="K14" s="110">
        <f t="shared" si="2"/>
        <v>2050.125</v>
      </c>
      <c r="L14" s="110">
        <f t="shared" si="3"/>
        <v>317.62500000000006</v>
      </c>
      <c r="M14" s="110">
        <f t="shared" si="4"/>
        <v>877.8</v>
      </c>
      <c r="N14" s="110">
        <f t="shared" si="5"/>
        <v>2047.2375000000002</v>
      </c>
      <c r="O14" s="110">
        <v>1512.45</v>
      </c>
      <c r="P14" s="110">
        <f t="shared" si="6"/>
        <v>7633.95</v>
      </c>
      <c r="Q14" s="110">
        <f t="shared" si="7"/>
        <v>3243.9624999999996</v>
      </c>
      <c r="R14" s="110">
        <f t="shared" si="8"/>
        <v>4414.9875000000002</v>
      </c>
      <c r="S14" s="110">
        <f t="shared" si="9"/>
        <v>25631.037499999999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437</v>
      </c>
      <c r="G15" s="107">
        <v>40000</v>
      </c>
      <c r="H15" s="107"/>
      <c r="I15" s="110">
        <v>25</v>
      </c>
      <c r="J15" s="110">
        <f t="shared" si="1"/>
        <v>1148</v>
      </c>
      <c r="K15" s="110">
        <f t="shared" si="2"/>
        <v>2839.9999999999995</v>
      </c>
      <c r="L15" s="110">
        <f t="shared" si="3"/>
        <v>440.00000000000006</v>
      </c>
      <c r="M15" s="110">
        <f t="shared" si="4"/>
        <v>1216</v>
      </c>
      <c r="N15" s="110">
        <f t="shared" si="5"/>
        <v>2836</v>
      </c>
      <c r="O15" s="110">
        <v>3024.9</v>
      </c>
      <c r="P15" s="110">
        <f t="shared" si="6"/>
        <v>11504.9</v>
      </c>
      <c r="Q15" s="110">
        <f t="shared" si="7"/>
        <v>5413.9</v>
      </c>
      <c r="R15" s="110">
        <f t="shared" si="8"/>
        <v>6116</v>
      </c>
      <c r="S15" s="110">
        <f t="shared" si="9"/>
        <v>34586.1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436</v>
      </c>
      <c r="G16" s="107">
        <v>26000</v>
      </c>
      <c r="H16" s="107"/>
      <c r="I16" s="110">
        <v>25</v>
      </c>
      <c r="J16" s="110">
        <f t="shared" si="1"/>
        <v>746.2</v>
      </c>
      <c r="K16" s="110">
        <f t="shared" si="2"/>
        <v>1845.9999999999998</v>
      </c>
      <c r="L16" s="110">
        <f t="shared" si="3"/>
        <v>286.00000000000006</v>
      </c>
      <c r="M16" s="110">
        <f t="shared" si="4"/>
        <v>790.4</v>
      </c>
      <c r="N16" s="110">
        <f t="shared" si="5"/>
        <v>1843.4</v>
      </c>
      <c r="O16" s="110"/>
      <c r="P16" s="110">
        <f t="shared" si="6"/>
        <v>5512</v>
      </c>
      <c r="Q16" s="110">
        <f t="shared" si="7"/>
        <v>1561.6</v>
      </c>
      <c r="R16" s="110">
        <f t="shared" si="8"/>
        <v>3975.4</v>
      </c>
      <c r="S16" s="110">
        <f t="shared" si="9"/>
        <v>24438.400000000001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215</v>
      </c>
      <c r="C17" s="32" t="s">
        <v>438</v>
      </c>
      <c r="D17" s="32" t="s">
        <v>410</v>
      </c>
      <c r="E17" s="33" t="s">
        <v>293</v>
      </c>
      <c r="F17" s="33" t="s">
        <v>437</v>
      </c>
      <c r="G17" s="107">
        <v>26250</v>
      </c>
      <c r="H17" s="107"/>
      <c r="I17" s="110">
        <v>25</v>
      </c>
      <c r="J17" s="110">
        <f>+G17*2.87%</f>
        <v>753.375</v>
      </c>
      <c r="K17" s="110">
        <f>+G17*7.1%</f>
        <v>1863.7499999999998</v>
      </c>
      <c r="L17" s="110">
        <f>G17*1.1%</f>
        <v>288.75000000000006</v>
      </c>
      <c r="M17" s="110">
        <f>+G17*3.04%</f>
        <v>798</v>
      </c>
      <c r="N17" s="110">
        <f>+G17*7.09%</f>
        <v>1861.1250000000002</v>
      </c>
      <c r="O17" s="110"/>
      <c r="P17" s="110">
        <f>SUM(J17:O17)</f>
        <v>5565</v>
      </c>
      <c r="Q17" s="110">
        <f>+H17+I17+J17+M17+O17</f>
        <v>1576.375</v>
      </c>
      <c r="R17" s="110">
        <f>+K17+L17+N17</f>
        <v>4013.625</v>
      </c>
      <c r="S17" s="110">
        <f>+G17-Q17</f>
        <v>24673.625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84</v>
      </c>
      <c r="C18" s="32" t="s">
        <v>438</v>
      </c>
      <c r="D18" s="32" t="s">
        <v>411</v>
      </c>
      <c r="E18" s="33" t="s">
        <v>293</v>
      </c>
      <c r="F18" s="33" t="s">
        <v>436</v>
      </c>
      <c r="G18" s="107">
        <v>41000</v>
      </c>
      <c r="H18" s="107">
        <v>356.92</v>
      </c>
      <c r="I18" s="110">
        <v>25</v>
      </c>
      <c r="J18" s="110">
        <f>+G18*2.87%</f>
        <v>1176.7</v>
      </c>
      <c r="K18" s="110">
        <f>+G18*7.1%</f>
        <v>2910.9999999999995</v>
      </c>
      <c r="L18" s="110">
        <f>G18*1.1%</f>
        <v>451.00000000000006</v>
      </c>
      <c r="M18" s="110">
        <f>+G18*3.04%</f>
        <v>1246.4000000000001</v>
      </c>
      <c r="N18" s="110">
        <f>+G18*7.09%</f>
        <v>2906.9</v>
      </c>
      <c r="O18" s="110">
        <v>1512.45</v>
      </c>
      <c r="P18" s="110">
        <f>SUM(J18:O18)</f>
        <v>10204.450000000001</v>
      </c>
      <c r="Q18" s="110">
        <f>+H18+I18+J18+M18+O18</f>
        <v>4317.47</v>
      </c>
      <c r="R18" s="110">
        <f>+K18+L18+N18</f>
        <v>6268.9</v>
      </c>
      <c r="S18" s="110">
        <f>+G18-Q18</f>
        <v>36682.53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69</v>
      </c>
      <c r="C19" s="32" t="s">
        <v>70</v>
      </c>
      <c r="D19" s="32" t="s">
        <v>71</v>
      </c>
      <c r="E19" s="33" t="s">
        <v>295</v>
      </c>
      <c r="F19" s="33" t="s">
        <v>437</v>
      </c>
      <c r="G19" s="107">
        <v>110000</v>
      </c>
      <c r="H19" s="107">
        <v>14457.62</v>
      </c>
      <c r="I19" s="110">
        <v>25</v>
      </c>
      <c r="J19" s="110">
        <f t="shared" si="1"/>
        <v>3157</v>
      </c>
      <c r="K19" s="110">
        <f t="shared" si="2"/>
        <v>7809.9999999999991</v>
      </c>
      <c r="L19" s="110">
        <f t="shared" si="3"/>
        <v>1210.0000000000002</v>
      </c>
      <c r="M19" s="110">
        <f t="shared" si="4"/>
        <v>3344</v>
      </c>
      <c r="N19" s="110">
        <f t="shared" si="5"/>
        <v>7799.0000000000009</v>
      </c>
      <c r="O19" s="110"/>
      <c r="P19" s="110">
        <f t="shared" si="6"/>
        <v>23320</v>
      </c>
      <c r="Q19" s="110">
        <f t="shared" si="7"/>
        <v>20983.620000000003</v>
      </c>
      <c r="R19" s="110">
        <f t="shared" si="8"/>
        <v>16819</v>
      </c>
      <c r="S19" s="110">
        <f t="shared" si="9"/>
        <v>89016.38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127</v>
      </c>
      <c r="C20" s="32" t="s">
        <v>70</v>
      </c>
      <c r="D20" s="32" t="s">
        <v>128</v>
      </c>
      <c r="E20" s="33" t="s">
        <v>293</v>
      </c>
      <c r="F20" s="33" t="s">
        <v>436</v>
      </c>
      <c r="G20" s="107">
        <v>60000</v>
      </c>
      <c r="H20" s="107">
        <v>3486.68</v>
      </c>
      <c r="I20" s="110">
        <v>25</v>
      </c>
      <c r="J20" s="110">
        <f t="shared" si="1"/>
        <v>1722</v>
      </c>
      <c r="K20" s="110">
        <f t="shared" si="2"/>
        <v>4260</v>
      </c>
      <c r="L20" s="110">
        <f t="shared" si="3"/>
        <v>660.00000000000011</v>
      </c>
      <c r="M20" s="110">
        <f t="shared" si="4"/>
        <v>1824</v>
      </c>
      <c r="N20" s="110">
        <f t="shared" si="5"/>
        <v>4254</v>
      </c>
      <c r="O20" s="110"/>
      <c r="P20" s="110">
        <f t="shared" si="6"/>
        <v>12720</v>
      </c>
      <c r="Q20" s="110">
        <f t="shared" si="7"/>
        <v>7057.68</v>
      </c>
      <c r="R20" s="110">
        <f t="shared" si="8"/>
        <v>9174</v>
      </c>
      <c r="S20" s="110">
        <f t="shared" si="9"/>
        <v>52942.32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212</v>
      </c>
      <c r="C21" s="32" t="s">
        <v>70</v>
      </c>
      <c r="D21" s="32" t="s">
        <v>144</v>
      </c>
      <c r="E21" s="33" t="s">
        <v>293</v>
      </c>
      <c r="F21" s="33" t="s">
        <v>437</v>
      </c>
      <c r="G21" s="107">
        <v>60000</v>
      </c>
      <c r="H21" s="107">
        <v>3486.68</v>
      </c>
      <c r="I21" s="110">
        <v>25</v>
      </c>
      <c r="J21" s="110">
        <f t="shared" si="1"/>
        <v>1722</v>
      </c>
      <c r="K21" s="110">
        <f t="shared" si="2"/>
        <v>4260</v>
      </c>
      <c r="L21" s="110">
        <f t="shared" si="3"/>
        <v>660.00000000000011</v>
      </c>
      <c r="M21" s="110">
        <f t="shared" si="4"/>
        <v>1824</v>
      </c>
      <c r="N21" s="110">
        <f t="shared" si="5"/>
        <v>4254</v>
      </c>
      <c r="O21" s="110"/>
      <c r="P21" s="110">
        <f t="shared" si="6"/>
        <v>12720</v>
      </c>
      <c r="Q21" s="110">
        <f t="shared" si="7"/>
        <v>7057.68</v>
      </c>
      <c r="R21" s="110">
        <f t="shared" si="8"/>
        <v>9174</v>
      </c>
      <c r="S21" s="110">
        <f t="shared" si="9"/>
        <v>52942.32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218</v>
      </c>
      <c r="C22" s="32" t="s">
        <v>70</v>
      </c>
      <c r="D22" s="32" t="s">
        <v>45</v>
      </c>
      <c r="E22" s="33" t="s">
        <v>295</v>
      </c>
      <c r="F22" s="33" t="s">
        <v>437</v>
      </c>
      <c r="G22" s="107">
        <v>32000</v>
      </c>
      <c r="H22" s="107"/>
      <c r="I22" s="110">
        <v>25</v>
      </c>
      <c r="J22" s="110">
        <f t="shared" si="1"/>
        <v>918.4</v>
      </c>
      <c r="K22" s="110">
        <f t="shared" si="2"/>
        <v>2272</v>
      </c>
      <c r="L22" s="110">
        <f t="shared" si="3"/>
        <v>352.00000000000006</v>
      </c>
      <c r="M22" s="110">
        <f t="shared" si="4"/>
        <v>972.8</v>
      </c>
      <c r="N22" s="110">
        <f t="shared" si="5"/>
        <v>2268.8000000000002</v>
      </c>
      <c r="O22" s="110"/>
      <c r="P22" s="110">
        <f t="shared" si="6"/>
        <v>6784</v>
      </c>
      <c r="Q22" s="110">
        <f t="shared" si="7"/>
        <v>1916.1999999999998</v>
      </c>
      <c r="R22" s="110">
        <f t="shared" si="8"/>
        <v>4892.8</v>
      </c>
      <c r="S22" s="110">
        <f t="shared" si="9"/>
        <v>30083.8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48</v>
      </c>
      <c r="C23" s="32" t="s">
        <v>44</v>
      </c>
      <c r="D23" s="32" t="s">
        <v>49</v>
      </c>
      <c r="E23" s="33" t="s">
        <v>295</v>
      </c>
      <c r="F23" s="33" t="s">
        <v>437</v>
      </c>
      <c r="G23" s="107">
        <v>110000</v>
      </c>
      <c r="H23" s="107">
        <v>14079.51</v>
      </c>
      <c r="I23" s="110">
        <v>25</v>
      </c>
      <c r="J23" s="110">
        <f t="shared" si="1"/>
        <v>3157</v>
      </c>
      <c r="K23" s="110">
        <f t="shared" si="2"/>
        <v>7809.9999999999991</v>
      </c>
      <c r="L23" s="110">
        <f t="shared" si="3"/>
        <v>1210.0000000000002</v>
      </c>
      <c r="M23" s="110">
        <f t="shared" si="4"/>
        <v>3344</v>
      </c>
      <c r="N23" s="110">
        <f t="shared" si="5"/>
        <v>7799.0000000000009</v>
      </c>
      <c r="O23" s="110">
        <v>1512.45</v>
      </c>
      <c r="P23" s="110">
        <f t="shared" si="6"/>
        <v>24832.45</v>
      </c>
      <c r="Q23" s="110">
        <f t="shared" si="7"/>
        <v>22117.960000000003</v>
      </c>
      <c r="R23" s="110">
        <f t="shared" si="8"/>
        <v>16819</v>
      </c>
      <c r="S23" s="110">
        <f t="shared" si="9"/>
        <v>87882.04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236</v>
      </c>
      <c r="C24" s="32" t="s">
        <v>44</v>
      </c>
      <c r="D24" s="32" t="s">
        <v>99</v>
      </c>
      <c r="E24" s="33" t="s">
        <v>295</v>
      </c>
      <c r="F24" s="33" t="s">
        <v>437</v>
      </c>
      <c r="G24" s="107">
        <v>45000</v>
      </c>
      <c r="H24" s="107">
        <v>1148.33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/>
      <c r="P24" s="110">
        <f t="shared" si="6"/>
        <v>9540</v>
      </c>
      <c r="Q24" s="110">
        <f t="shared" si="7"/>
        <v>3832.83</v>
      </c>
      <c r="R24" s="110">
        <f t="shared" si="8"/>
        <v>6880.5</v>
      </c>
      <c r="S24" s="110">
        <f t="shared" si="9"/>
        <v>41167.17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32" t="s">
        <v>219</v>
      </c>
      <c r="C25" s="32" t="s">
        <v>220</v>
      </c>
      <c r="D25" s="32" t="s">
        <v>85</v>
      </c>
      <c r="E25" s="33" t="s">
        <v>295</v>
      </c>
      <c r="F25" s="33" t="s">
        <v>437</v>
      </c>
      <c r="G25" s="107">
        <v>45000</v>
      </c>
      <c r="H25" s="107">
        <v>694.59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>
        <v>3024.9</v>
      </c>
      <c r="P25" s="110">
        <f t="shared" si="6"/>
        <v>12564.9</v>
      </c>
      <c r="Q25" s="110">
        <f t="shared" si="7"/>
        <v>6403.99</v>
      </c>
      <c r="R25" s="110">
        <f t="shared" si="8"/>
        <v>6880.5</v>
      </c>
      <c r="S25" s="110">
        <f t="shared" si="9"/>
        <v>38596.01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98</v>
      </c>
      <c r="C26" s="32" t="s">
        <v>44</v>
      </c>
      <c r="D26" s="32" t="s">
        <v>99</v>
      </c>
      <c r="E26" s="33" t="s">
        <v>295</v>
      </c>
      <c r="F26" s="33" t="s">
        <v>437</v>
      </c>
      <c r="G26" s="107">
        <v>45000</v>
      </c>
      <c r="H26" s="107">
        <v>694.59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>
        <v>3024.9</v>
      </c>
      <c r="P26" s="110">
        <f t="shared" si="6"/>
        <v>12564.9</v>
      </c>
      <c r="Q26" s="110">
        <f t="shared" si="7"/>
        <v>6403.99</v>
      </c>
      <c r="R26" s="110">
        <f t="shared" si="8"/>
        <v>6880.5</v>
      </c>
      <c r="S26" s="110">
        <f t="shared" si="9"/>
        <v>38596.01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74" t="s">
        <v>203</v>
      </c>
      <c r="C27" s="74" t="s">
        <v>44</v>
      </c>
      <c r="D27" s="74" t="s">
        <v>85</v>
      </c>
      <c r="E27" s="33" t="s">
        <v>295</v>
      </c>
      <c r="F27" s="33" t="s">
        <v>436</v>
      </c>
      <c r="G27" s="107">
        <v>45000</v>
      </c>
      <c r="H27" s="107">
        <v>1148.33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/>
      <c r="P27" s="110">
        <f t="shared" si="6"/>
        <v>9540</v>
      </c>
      <c r="Q27" s="110">
        <f t="shared" si="7"/>
        <v>3832.83</v>
      </c>
      <c r="R27" s="110">
        <f t="shared" si="8"/>
        <v>6880.5</v>
      </c>
      <c r="S27" s="110">
        <f t="shared" si="9"/>
        <v>41167.17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89</v>
      </c>
      <c r="C28" s="32" t="s">
        <v>44</v>
      </c>
      <c r="D28" s="32" t="s">
        <v>85</v>
      </c>
      <c r="E28" s="33" t="s">
        <v>295</v>
      </c>
      <c r="F28" s="33" t="s">
        <v>436</v>
      </c>
      <c r="G28" s="107">
        <v>45000</v>
      </c>
      <c r="H28" s="107">
        <v>921.46</v>
      </c>
      <c r="I28" s="110">
        <v>25</v>
      </c>
      <c r="J28" s="110">
        <f t="shared" si="1"/>
        <v>1291.5</v>
      </c>
      <c r="K28" s="110">
        <f t="shared" si="2"/>
        <v>3194.9999999999995</v>
      </c>
      <c r="L28" s="110">
        <f t="shared" si="3"/>
        <v>495.00000000000006</v>
      </c>
      <c r="M28" s="110">
        <f t="shared" si="4"/>
        <v>1368</v>
      </c>
      <c r="N28" s="110">
        <f t="shared" si="5"/>
        <v>3190.5</v>
      </c>
      <c r="O28" s="110">
        <v>1512.45</v>
      </c>
      <c r="P28" s="110">
        <f t="shared" si="6"/>
        <v>11052.45</v>
      </c>
      <c r="Q28" s="110">
        <f t="shared" si="7"/>
        <v>5118.41</v>
      </c>
      <c r="R28" s="110">
        <f t="shared" si="8"/>
        <v>6880.5</v>
      </c>
      <c r="S28" s="110">
        <f t="shared" si="9"/>
        <v>39881.589999999997</v>
      </c>
      <c r="T28" s="103">
        <v>111</v>
      </c>
    </row>
    <row r="29" spans="1:21" s="31" customFormat="1" ht="33.950000000000003" customHeight="1">
      <c r="A29" s="81">
        <f t="shared" si="0"/>
        <v>25</v>
      </c>
      <c r="B29" s="32" t="s">
        <v>86</v>
      </c>
      <c r="C29" s="32" t="s">
        <v>44</v>
      </c>
      <c r="D29" s="32" t="s">
        <v>85</v>
      </c>
      <c r="E29" s="33" t="s">
        <v>295</v>
      </c>
      <c r="F29" s="33" t="s">
        <v>436</v>
      </c>
      <c r="G29" s="107">
        <v>45000</v>
      </c>
      <c r="H29" s="107">
        <v>1148.33</v>
      </c>
      <c r="I29" s="110">
        <v>25</v>
      </c>
      <c r="J29" s="110">
        <f t="shared" si="1"/>
        <v>1291.5</v>
      </c>
      <c r="K29" s="110">
        <f t="shared" si="2"/>
        <v>3194.9999999999995</v>
      </c>
      <c r="L29" s="110">
        <f t="shared" si="3"/>
        <v>495.00000000000006</v>
      </c>
      <c r="M29" s="110">
        <f t="shared" si="4"/>
        <v>1368</v>
      </c>
      <c r="N29" s="110">
        <f t="shared" si="5"/>
        <v>3190.5</v>
      </c>
      <c r="O29" s="110"/>
      <c r="P29" s="110">
        <f t="shared" si="6"/>
        <v>9540</v>
      </c>
      <c r="Q29" s="110">
        <f t="shared" si="7"/>
        <v>3832.83</v>
      </c>
      <c r="R29" s="110">
        <f t="shared" si="8"/>
        <v>6880.5</v>
      </c>
      <c r="S29" s="110">
        <f t="shared" si="9"/>
        <v>41167.17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418</v>
      </c>
      <c r="C30" s="32" t="s">
        <v>51</v>
      </c>
      <c r="D30" s="25" t="s">
        <v>419</v>
      </c>
      <c r="E30" s="33" t="s">
        <v>295</v>
      </c>
      <c r="F30" s="33" t="s">
        <v>437</v>
      </c>
      <c r="G30" s="110">
        <v>45000</v>
      </c>
      <c r="H30" s="110">
        <v>1148.33</v>
      </c>
      <c r="I30" s="111">
        <v>25</v>
      </c>
      <c r="J30" s="110">
        <f t="shared" ref="J30" si="10">+G30*2.87%</f>
        <v>1291.5</v>
      </c>
      <c r="K30" s="110">
        <f t="shared" ref="K30" si="11">+G30*7.1%</f>
        <v>3194.9999999999995</v>
      </c>
      <c r="L30" s="110">
        <f t="shared" ref="L30" si="12">G30*1.1%</f>
        <v>495.00000000000006</v>
      </c>
      <c r="M30" s="110">
        <f t="shared" ref="M30" si="13">+G30*3.04%</f>
        <v>1368</v>
      </c>
      <c r="N30" s="110">
        <f t="shared" ref="N30" si="14">+G30*7.09%</f>
        <v>3190.5</v>
      </c>
      <c r="O30" s="110"/>
      <c r="P30" s="110">
        <f t="shared" ref="P30" si="15">SUM(J30:O30)</f>
        <v>9540</v>
      </c>
      <c r="Q30" s="110">
        <f t="shared" ref="Q30" si="16">+H30+I30+J30+M30+O30</f>
        <v>3832.83</v>
      </c>
      <c r="R30" s="110">
        <f t="shared" ref="R30" si="17">+K30+L30+N30</f>
        <v>6880.5</v>
      </c>
      <c r="S30" s="110">
        <f t="shared" ref="S30" si="18">+G30-Q30</f>
        <v>41167.17</v>
      </c>
      <c r="T30" s="103">
        <v>111</v>
      </c>
      <c r="U30" s="99"/>
    </row>
    <row r="31" spans="1:21" s="31" customFormat="1" ht="33.950000000000003" customHeight="1">
      <c r="A31" s="81">
        <f t="shared" si="0"/>
        <v>27</v>
      </c>
      <c r="B31" s="32" t="s">
        <v>211</v>
      </c>
      <c r="C31" s="32" t="s">
        <v>51</v>
      </c>
      <c r="D31" s="32" t="s">
        <v>154</v>
      </c>
      <c r="E31" s="33" t="s">
        <v>293</v>
      </c>
      <c r="F31" s="33" t="s">
        <v>437</v>
      </c>
      <c r="G31" s="107">
        <v>40000</v>
      </c>
      <c r="H31" s="107">
        <v>442.65</v>
      </c>
      <c r="I31" s="110">
        <v>25</v>
      </c>
      <c r="J31" s="110">
        <f t="shared" si="1"/>
        <v>1148</v>
      </c>
      <c r="K31" s="110">
        <f t="shared" si="2"/>
        <v>2839.9999999999995</v>
      </c>
      <c r="L31" s="110">
        <f t="shared" si="3"/>
        <v>440.00000000000006</v>
      </c>
      <c r="M31" s="110">
        <f t="shared" si="4"/>
        <v>1216</v>
      </c>
      <c r="N31" s="110">
        <f t="shared" si="5"/>
        <v>2836</v>
      </c>
      <c r="O31" s="110"/>
      <c r="P31" s="110">
        <f t="shared" si="6"/>
        <v>8480</v>
      </c>
      <c r="Q31" s="110">
        <f t="shared" si="7"/>
        <v>2831.65</v>
      </c>
      <c r="R31" s="110">
        <f t="shared" si="8"/>
        <v>6116</v>
      </c>
      <c r="S31" s="110">
        <f t="shared" si="9"/>
        <v>37168.35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111</v>
      </c>
      <c r="C32" s="32" t="s">
        <v>51</v>
      </c>
      <c r="D32" s="32" t="s">
        <v>112</v>
      </c>
      <c r="E32" s="33" t="s">
        <v>293</v>
      </c>
      <c r="F32" s="33" t="s">
        <v>437</v>
      </c>
      <c r="G32" s="107">
        <v>31500</v>
      </c>
      <c r="H32" s="107"/>
      <c r="I32" s="110">
        <v>25</v>
      </c>
      <c r="J32" s="110">
        <f t="shared" si="1"/>
        <v>904.05</v>
      </c>
      <c r="K32" s="110">
        <f t="shared" si="2"/>
        <v>2236.5</v>
      </c>
      <c r="L32" s="110">
        <f t="shared" si="3"/>
        <v>346.50000000000006</v>
      </c>
      <c r="M32" s="110">
        <f t="shared" si="4"/>
        <v>957.6</v>
      </c>
      <c r="N32" s="110">
        <f t="shared" si="5"/>
        <v>2233.3500000000004</v>
      </c>
      <c r="O32" s="110"/>
      <c r="P32" s="110">
        <f t="shared" si="6"/>
        <v>6678.0000000000009</v>
      </c>
      <c r="Q32" s="110">
        <f t="shared" si="7"/>
        <v>1886.65</v>
      </c>
      <c r="R32" s="110">
        <f t="shared" si="8"/>
        <v>4816.3500000000004</v>
      </c>
      <c r="S32" s="110">
        <f t="shared" si="9"/>
        <v>29613.35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380</v>
      </c>
      <c r="C33" s="32" t="s">
        <v>51</v>
      </c>
      <c r="D33" s="32" t="s">
        <v>112</v>
      </c>
      <c r="E33" s="26" t="s">
        <v>293</v>
      </c>
      <c r="F33" s="26" t="s">
        <v>437</v>
      </c>
      <c r="G33" s="110">
        <v>31800</v>
      </c>
      <c r="H33" s="110"/>
      <c r="I33" s="110">
        <v>25</v>
      </c>
      <c r="J33" s="110">
        <f t="shared" si="1"/>
        <v>912.66</v>
      </c>
      <c r="K33" s="110">
        <f t="shared" si="2"/>
        <v>2257.7999999999997</v>
      </c>
      <c r="L33" s="110">
        <f t="shared" si="3"/>
        <v>349.8</v>
      </c>
      <c r="M33" s="110">
        <f t="shared" si="4"/>
        <v>966.72</v>
      </c>
      <c r="N33" s="110">
        <f t="shared" si="5"/>
        <v>2254.6200000000003</v>
      </c>
      <c r="O33" s="110"/>
      <c r="P33" s="110">
        <f t="shared" si="6"/>
        <v>6741.6</v>
      </c>
      <c r="Q33" s="110">
        <f t="shared" si="7"/>
        <v>1904.38</v>
      </c>
      <c r="R33" s="110">
        <f t="shared" si="8"/>
        <v>4862.22</v>
      </c>
      <c r="S33" s="110">
        <f t="shared" si="9"/>
        <v>29895.62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395</v>
      </c>
      <c r="C34" s="32" t="s">
        <v>51</v>
      </c>
      <c r="D34" s="32" t="s">
        <v>112</v>
      </c>
      <c r="E34" s="33" t="s">
        <v>295</v>
      </c>
      <c r="F34" s="33" t="s">
        <v>436</v>
      </c>
      <c r="G34" s="107">
        <v>25000</v>
      </c>
      <c r="H34" s="107"/>
      <c r="I34" s="110">
        <v>25</v>
      </c>
      <c r="J34" s="110">
        <f t="shared" si="1"/>
        <v>717.5</v>
      </c>
      <c r="K34" s="110">
        <f t="shared" si="2"/>
        <v>1774.9999999999998</v>
      </c>
      <c r="L34" s="110">
        <f t="shared" si="3"/>
        <v>275</v>
      </c>
      <c r="M34" s="110">
        <f t="shared" si="4"/>
        <v>760</v>
      </c>
      <c r="N34" s="110">
        <f t="shared" si="5"/>
        <v>1772.5000000000002</v>
      </c>
      <c r="O34" s="110"/>
      <c r="P34" s="110">
        <f t="shared" si="6"/>
        <v>5300</v>
      </c>
      <c r="Q34" s="110">
        <f t="shared" si="7"/>
        <v>1502.5</v>
      </c>
      <c r="R34" s="110">
        <f t="shared" si="8"/>
        <v>3822.5</v>
      </c>
      <c r="S34" s="110">
        <f t="shared" si="9"/>
        <v>23497.5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157</v>
      </c>
      <c r="C35" s="32" t="s">
        <v>51</v>
      </c>
      <c r="D35" s="32" t="s">
        <v>412</v>
      </c>
      <c r="E35" s="33" t="s">
        <v>293</v>
      </c>
      <c r="F35" s="33" t="s">
        <v>437</v>
      </c>
      <c r="G35" s="107">
        <v>31500</v>
      </c>
      <c r="H35" s="107"/>
      <c r="I35" s="110">
        <v>25</v>
      </c>
      <c r="J35" s="110">
        <f t="shared" si="1"/>
        <v>904.05</v>
      </c>
      <c r="K35" s="110">
        <f t="shared" si="2"/>
        <v>2236.5</v>
      </c>
      <c r="L35" s="110">
        <f t="shared" si="3"/>
        <v>346.50000000000006</v>
      </c>
      <c r="M35" s="110">
        <f t="shared" si="4"/>
        <v>957.6</v>
      </c>
      <c r="N35" s="110">
        <f t="shared" si="5"/>
        <v>2233.3500000000004</v>
      </c>
      <c r="O35" s="110"/>
      <c r="P35" s="110">
        <f t="shared" si="6"/>
        <v>6678.0000000000009</v>
      </c>
      <c r="Q35" s="110">
        <f t="shared" si="7"/>
        <v>1886.65</v>
      </c>
      <c r="R35" s="110">
        <f t="shared" si="8"/>
        <v>4816.3500000000004</v>
      </c>
      <c r="S35" s="110">
        <f t="shared" si="9"/>
        <v>29613.35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285</v>
      </c>
      <c r="C36" s="32" t="s">
        <v>51</v>
      </c>
      <c r="D36" s="32" t="s">
        <v>286</v>
      </c>
      <c r="E36" s="33" t="s">
        <v>293</v>
      </c>
      <c r="F36" s="33" t="s">
        <v>437</v>
      </c>
      <c r="G36" s="107">
        <v>31500</v>
      </c>
      <c r="H36" s="107"/>
      <c r="I36" s="110">
        <v>25</v>
      </c>
      <c r="J36" s="110">
        <f t="shared" si="1"/>
        <v>904.05</v>
      </c>
      <c r="K36" s="110">
        <f t="shared" si="2"/>
        <v>2236.5</v>
      </c>
      <c r="L36" s="110">
        <f t="shared" si="3"/>
        <v>346.50000000000006</v>
      </c>
      <c r="M36" s="110">
        <f t="shared" si="4"/>
        <v>957.6</v>
      </c>
      <c r="N36" s="110">
        <f t="shared" si="5"/>
        <v>2233.3500000000004</v>
      </c>
      <c r="O36" s="110"/>
      <c r="P36" s="110">
        <f t="shared" si="6"/>
        <v>6678.0000000000009</v>
      </c>
      <c r="Q36" s="110">
        <f t="shared" si="7"/>
        <v>1886.65</v>
      </c>
      <c r="R36" s="110">
        <f t="shared" si="8"/>
        <v>4816.3500000000004</v>
      </c>
      <c r="S36" s="110">
        <f t="shared" si="9"/>
        <v>29613.35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369</v>
      </c>
      <c r="C37" s="32" t="s">
        <v>51</v>
      </c>
      <c r="D37" s="25" t="s">
        <v>370</v>
      </c>
      <c r="E37" s="33" t="s">
        <v>293</v>
      </c>
      <c r="F37" s="33" t="s">
        <v>436</v>
      </c>
      <c r="G37" s="107">
        <v>28000</v>
      </c>
      <c r="H37" s="107"/>
      <c r="I37" s="110">
        <v>25</v>
      </c>
      <c r="J37" s="110">
        <f t="shared" si="1"/>
        <v>803.6</v>
      </c>
      <c r="K37" s="110">
        <f t="shared" si="2"/>
        <v>1987.9999999999998</v>
      </c>
      <c r="L37" s="110">
        <f t="shared" si="3"/>
        <v>308.00000000000006</v>
      </c>
      <c r="M37" s="110">
        <f t="shared" si="4"/>
        <v>851.2</v>
      </c>
      <c r="N37" s="110">
        <f t="shared" si="5"/>
        <v>1985.2</v>
      </c>
      <c r="O37" s="110"/>
      <c r="P37" s="110">
        <f t="shared" si="6"/>
        <v>5936</v>
      </c>
      <c r="Q37" s="110">
        <f t="shared" si="7"/>
        <v>1679.8000000000002</v>
      </c>
      <c r="R37" s="110">
        <f t="shared" si="8"/>
        <v>4281.2</v>
      </c>
      <c r="S37" s="110">
        <f t="shared" si="9"/>
        <v>26320.2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32" t="s">
        <v>50</v>
      </c>
      <c r="C38" s="32" t="s">
        <v>51</v>
      </c>
      <c r="D38" s="32" t="s">
        <v>52</v>
      </c>
      <c r="E38" s="33" t="s">
        <v>295</v>
      </c>
      <c r="F38" s="33" t="s">
        <v>437</v>
      </c>
      <c r="G38" s="107">
        <v>25000</v>
      </c>
      <c r="H38" s="107"/>
      <c r="I38" s="110">
        <v>25</v>
      </c>
      <c r="J38" s="110">
        <f t="shared" si="1"/>
        <v>717.5</v>
      </c>
      <c r="K38" s="110">
        <f t="shared" si="2"/>
        <v>1774.9999999999998</v>
      </c>
      <c r="L38" s="110">
        <f t="shared" si="3"/>
        <v>275</v>
      </c>
      <c r="M38" s="110">
        <f t="shared" si="4"/>
        <v>760</v>
      </c>
      <c r="N38" s="110">
        <f t="shared" si="5"/>
        <v>1772.5000000000002</v>
      </c>
      <c r="O38" s="110">
        <v>1512.45</v>
      </c>
      <c r="P38" s="110">
        <f t="shared" si="6"/>
        <v>6812.45</v>
      </c>
      <c r="Q38" s="110">
        <f t="shared" si="7"/>
        <v>3014.95</v>
      </c>
      <c r="R38" s="110">
        <f t="shared" si="8"/>
        <v>3822.5</v>
      </c>
      <c r="S38" s="110">
        <f t="shared" si="9"/>
        <v>21985.05</v>
      </c>
      <c r="T38" s="103">
        <v>111</v>
      </c>
    </row>
    <row r="39" spans="1:20" s="31" customFormat="1" ht="33.950000000000003" customHeight="1">
      <c r="A39" s="81">
        <f t="shared" si="0"/>
        <v>35</v>
      </c>
      <c r="B39" s="32" t="s">
        <v>53</v>
      </c>
      <c r="C39" s="32" t="s">
        <v>51</v>
      </c>
      <c r="D39" s="32" t="s">
        <v>52</v>
      </c>
      <c r="E39" s="33" t="s">
        <v>293</v>
      </c>
      <c r="F39" s="33" t="s">
        <v>437</v>
      </c>
      <c r="G39" s="107">
        <v>23100</v>
      </c>
      <c r="H39" s="107"/>
      <c r="I39" s="110">
        <v>25</v>
      </c>
      <c r="J39" s="110">
        <f t="shared" si="1"/>
        <v>662.97</v>
      </c>
      <c r="K39" s="110">
        <f t="shared" si="2"/>
        <v>1640.1</v>
      </c>
      <c r="L39" s="110">
        <f t="shared" si="3"/>
        <v>254.10000000000002</v>
      </c>
      <c r="M39" s="110">
        <f t="shared" si="4"/>
        <v>702.24</v>
      </c>
      <c r="N39" s="110">
        <f t="shared" si="5"/>
        <v>1637.7900000000002</v>
      </c>
      <c r="O39" s="110"/>
      <c r="P39" s="110">
        <f t="shared" si="6"/>
        <v>4897.2</v>
      </c>
      <c r="Q39" s="110">
        <f t="shared" si="7"/>
        <v>1390.21</v>
      </c>
      <c r="R39" s="110">
        <f t="shared" si="8"/>
        <v>3531.99</v>
      </c>
      <c r="S39" s="110">
        <f t="shared" si="9"/>
        <v>21709.79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69" t="s">
        <v>425</v>
      </c>
      <c r="C40" s="32" t="s">
        <v>51</v>
      </c>
      <c r="D40" s="32" t="s">
        <v>52</v>
      </c>
      <c r="E40" s="33" t="s">
        <v>293</v>
      </c>
      <c r="F40" s="88" t="s">
        <v>437</v>
      </c>
      <c r="G40" s="111">
        <v>22000</v>
      </c>
      <c r="H40" s="111"/>
      <c r="I40" s="116">
        <v>25</v>
      </c>
      <c r="J40" s="116">
        <f t="shared" ref="J40" si="19">+G40*2.87%</f>
        <v>631.4</v>
      </c>
      <c r="K40" s="116">
        <f t="shared" ref="K40" si="20">+G40*7.1%</f>
        <v>1561.9999999999998</v>
      </c>
      <c r="L40" s="116">
        <f t="shared" ref="L40" si="21">G40*1.1%</f>
        <v>242.00000000000003</v>
      </c>
      <c r="M40" s="116">
        <f t="shared" ref="M40" si="22">+G40*3.04%</f>
        <v>668.8</v>
      </c>
      <c r="N40" s="116">
        <f t="shared" ref="N40" si="23">+G40*7.09%</f>
        <v>1559.8000000000002</v>
      </c>
      <c r="O40" s="116"/>
      <c r="P40" s="116">
        <f t="shared" ref="P40" si="24">SUM(J40:O40)</f>
        <v>4664</v>
      </c>
      <c r="Q40" s="116">
        <f t="shared" ref="Q40" si="25">+H40+I40+J40+M40+O40</f>
        <v>1325.1999999999998</v>
      </c>
      <c r="R40" s="116">
        <f t="shared" ref="R40" si="26">+K40+L40+N40</f>
        <v>3363.8</v>
      </c>
      <c r="S40" s="116">
        <f t="shared" ref="S40" si="27">+G40-Q40</f>
        <v>20674.8</v>
      </c>
      <c r="T40" s="105">
        <v>111</v>
      </c>
    </row>
    <row r="41" spans="1:20" s="31" customFormat="1" ht="33.950000000000003" customHeight="1">
      <c r="A41" s="81">
        <f t="shared" si="0"/>
        <v>37</v>
      </c>
      <c r="B41" s="32" t="s">
        <v>362</v>
      </c>
      <c r="C41" s="32" t="s">
        <v>51</v>
      </c>
      <c r="D41" s="32" t="s">
        <v>147</v>
      </c>
      <c r="E41" s="33" t="s">
        <v>293</v>
      </c>
      <c r="F41" s="33" t="s">
        <v>437</v>
      </c>
      <c r="G41" s="107">
        <v>26000</v>
      </c>
      <c r="H41" s="107"/>
      <c r="I41" s="110">
        <v>25</v>
      </c>
      <c r="J41" s="110">
        <f t="shared" si="1"/>
        <v>746.2</v>
      </c>
      <c r="K41" s="110">
        <f t="shared" si="2"/>
        <v>1845.9999999999998</v>
      </c>
      <c r="L41" s="110">
        <f t="shared" si="3"/>
        <v>286.00000000000006</v>
      </c>
      <c r="M41" s="110">
        <f t="shared" si="4"/>
        <v>790.4</v>
      </c>
      <c r="N41" s="110">
        <f t="shared" si="5"/>
        <v>1843.4</v>
      </c>
      <c r="O41" s="110"/>
      <c r="P41" s="110">
        <f t="shared" si="6"/>
        <v>5512</v>
      </c>
      <c r="Q41" s="110">
        <f t="shared" si="7"/>
        <v>1561.6</v>
      </c>
      <c r="R41" s="110">
        <f t="shared" si="8"/>
        <v>3975.4</v>
      </c>
      <c r="S41" s="110">
        <f t="shared" si="9"/>
        <v>24438.400000000001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185</v>
      </c>
      <c r="C42" s="32" t="s">
        <v>105</v>
      </c>
      <c r="D42" s="32" t="s">
        <v>186</v>
      </c>
      <c r="E42" s="33" t="s">
        <v>295</v>
      </c>
      <c r="F42" s="33" t="s">
        <v>437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189</v>
      </c>
      <c r="C43" s="32" t="s">
        <v>105</v>
      </c>
      <c r="D43" s="32" t="s">
        <v>190</v>
      </c>
      <c r="E43" s="33" t="s">
        <v>295</v>
      </c>
      <c r="F43" s="33" t="s">
        <v>437</v>
      </c>
      <c r="G43" s="107">
        <v>60000</v>
      </c>
      <c r="H43" s="107">
        <v>3184.19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>
        <v>1512.45</v>
      </c>
      <c r="P43" s="110">
        <f t="shared" si="6"/>
        <v>14232.45</v>
      </c>
      <c r="Q43" s="110">
        <f t="shared" si="7"/>
        <v>8267.6400000000012</v>
      </c>
      <c r="R43" s="110">
        <f t="shared" si="8"/>
        <v>9174</v>
      </c>
      <c r="S43" s="110">
        <f t="shared" si="9"/>
        <v>51732.36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231</v>
      </c>
      <c r="C44" s="32" t="s">
        <v>105</v>
      </c>
      <c r="D44" s="32" t="s">
        <v>232</v>
      </c>
      <c r="E44" s="33" t="s">
        <v>295</v>
      </c>
      <c r="F44" s="33" t="s">
        <v>437</v>
      </c>
      <c r="G44" s="107">
        <v>60000</v>
      </c>
      <c r="H44" s="107">
        <v>3486.68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/>
      <c r="P44" s="110">
        <f t="shared" si="6"/>
        <v>12720</v>
      </c>
      <c r="Q44" s="110">
        <f t="shared" si="7"/>
        <v>7057.68</v>
      </c>
      <c r="R44" s="110">
        <f t="shared" si="8"/>
        <v>9174</v>
      </c>
      <c r="S44" s="110">
        <f t="shared" si="9"/>
        <v>52942.32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104</v>
      </c>
      <c r="C45" s="32" t="s">
        <v>105</v>
      </c>
      <c r="D45" s="32" t="s">
        <v>106</v>
      </c>
      <c r="E45" s="33" t="s">
        <v>295</v>
      </c>
      <c r="F45" s="33" t="s">
        <v>437</v>
      </c>
      <c r="G45" s="107">
        <v>60000</v>
      </c>
      <c r="H45" s="107">
        <v>3486.68</v>
      </c>
      <c r="I45" s="110">
        <v>25</v>
      </c>
      <c r="J45" s="110">
        <f t="shared" si="1"/>
        <v>1722</v>
      </c>
      <c r="K45" s="110">
        <f t="shared" si="2"/>
        <v>4260</v>
      </c>
      <c r="L45" s="110">
        <f t="shared" si="3"/>
        <v>660.00000000000011</v>
      </c>
      <c r="M45" s="110">
        <f t="shared" si="4"/>
        <v>1824</v>
      </c>
      <c r="N45" s="110">
        <f t="shared" si="5"/>
        <v>4254</v>
      </c>
      <c r="O45" s="110"/>
      <c r="P45" s="110">
        <f t="shared" si="6"/>
        <v>12720</v>
      </c>
      <c r="Q45" s="110">
        <f t="shared" si="7"/>
        <v>7057.68</v>
      </c>
      <c r="R45" s="110">
        <f t="shared" si="8"/>
        <v>9174</v>
      </c>
      <c r="S45" s="110">
        <f t="shared" si="9"/>
        <v>52942.32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284</v>
      </c>
      <c r="C46" s="32" t="s">
        <v>105</v>
      </c>
      <c r="D46" s="32" t="s">
        <v>106</v>
      </c>
      <c r="E46" s="33" t="s">
        <v>293</v>
      </c>
      <c r="F46" s="33" t="s">
        <v>437</v>
      </c>
      <c r="G46" s="107">
        <v>60000</v>
      </c>
      <c r="H46" s="107">
        <v>3184.19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>
        <v>1512.45</v>
      </c>
      <c r="P46" s="110">
        <f t="shared" si="6"/>
        <v>14232.45</v>
      </c>
      <c r="Q46" s="110">
        <f t="shared" si="7"/>
        <v>8267.6400000000012</v>
      </c>
      <c r="R46" s="110">
        <f t="shared" si="8"/>
        <v>9174</v>
      </c>
      <c r="S46" s="110">
        <f t="shared" si="9"/>
        <v>51732.36</v>
      </c>
      <c r="T46" s="103">
        <v>111</v>
      </c>
    </row>
    <row r="47" spans="1:20" s="31" customFormat="1" ht="33.950000000000003" customHeight="1">
      <c r="A47" s="81">
        <f t="shared" si="0"/>
        <v>43</v>
      </c>
      <c r="B47" s="32" t="s">
        <v>198</v>
      </c>
      <c r="C47" s="32" t="s">
        <v>474</v>
      </c>
      <c r="D47" s="32" t="s">
        <v>199</v>
      </c>
      <c r="E47" s="33" t="s">
        <v>295</v>
      </c>
      <c r="F47" s="33" t="s">
        <v>437</v>
      </c>
      <c r="G47" s="107">
        <v>73000</v>
      </c>
      <c r="H47" s="107">
        <v>5933.02</v>
      </c>
      <c r="I47" s="110">
        <v>25</v>
      </c>
      <c r="J47" s="110">
        <f t="shared" si="1"/>
        <v>2095.1</v>
      </c>
      <c r="K47" s="110">
        <f t="shared" si="2"/>
        <v>5182.9999999999991</v>
      </c>
      <c r="L47" s="110">
        <f t="shared" si="3"/>
        <v>803.00000000000011</v>
      </c>
      <c r="M47" s="110">
        <f t="shared" si="4"/>
        <v>2219.1999999999998</v>
      </c>
      <c r="N47" s="110">
        <f t="shared" si="5"/>
        <v>5175.7000000000007</v>
      </c>
      <c r="O47" s="110"/>
      <c r="P47" s="110">
        <f t="shared" si="6"/>
        <v>15476</v>
      </c>
      <c r="Q47" s="110">
        <f t="shared" si="7"/>
        <v>10272.32</v>
      </c>
      <c r="R47" s="110">
        <f t="shared" si="8"/>
        <v>11161.7</v>
      </c>
      <c r="S47" s="110">
        <f t="shared" si="9"/>
        <v>62727.68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202</v>
      </c>
      <c r="C48" s="32" t="s">
        <v>474</v>
      </c>
      <c r="D48" s="32" t="s">
        <v>106</v>
      </c>
      <c r="E48" s="33" t="s">
        <v>295</v>
      </c>
      <c r="F48" s="33" t="s">
        <v>437</v>
      </c>
      <c r="G48" s="107">
        <v>60000</v>
      </c>
      <c r="H48" s="107">
        <v>3486.68</v>
      </c>
      <c r="I48" s="110">
        <v>25</v>
      </c>
      <c r="J48" s="110">
        <f t="shared" si="1"/>
        <v>1722</v>
      </c>
      <c r="K48" s="110">
        <f t="shared" si="2"/>
        <v>4260</v>
      </c>
      <c r="L48" s="110">
        <f t="shared" si="3"/>
        <v>660.00000000000011</v>
      </c>
      <c r="M48" s="110">
        <f t="shared" si="4"/>
        <v>1824</v>
      </c>
      <c r="N48" s="110">
        <f t="shared" si="5"/>
        <v>4254</v>
      </c>
      <c r="O48" s="110"/>
      <c r="P48" s="110">
        <f t="shared" si="6"/>
        <v>12720</v>
      </c>
      <c r="Q48" s="110">
        <f t="shared" si="7"/>
        <v>7057.68</v>
      </c>
      <c r="R48" s="110">
        <f t="shared" si="8"/>
        <v>9174</v>
      </c>
      <c r="S48" s="110">
        <f t="shared" si="9"/>
        <v>52942.32</v>
      </c>
      <c r="T48" s="103">
        <v>111</v>
      </c>
    </row>
    <row r="49" spans="1:20" s="31" customFormat="1" ht="33.75" customHeight="1">
      <c r="A49" s="81">
        <f t="shared" si="0"/>
        <v>45</v>
      </c>
      <c r="B49" s="25" t="s">
        <v>30</v>
      </c>
      <c r="C49" s="32" t="s">
        <v>474</v>
      </c>
      <c r="D49" s="25" t="s">
        <v>365</v>
      </c>
      <c r="E49" s="26" t="s">
        <v>293</v>
      </c>
      <c r="F49" s="26" t="s">
        <v>436</v>
      </c>
      <c r="G49" s="110">
        <v>27000</v>
      </c>
      <c r="H49" s="110"/>
      <c r="I49" s="110">
        <v>25</v>
      </c>
      <c r="J49" s="110">
        <f t="shared" si="1"/>
        <v>774.9</v>
      </c>
      <c r="K49" s="110">
        <f t="shared" si="2"/>
        <v>1916.9999999999998</v>
      </c>
      <c r="L49" s="110">
        <f t="shared" si="3"/>
        <v>297.00000000000006</v>
      </c>
      <c r="M49" s="110">
        <f t="shared" si="4"/>
        <v>820.8</v>
      </c>
      <c r="N49" s="110">
        <f t="shared" si="5"/>
        <v>1914.3000000000002</v>
      </c>
      <c r="O49" s="110"/>
      <c r="P49" s="110">
        <f t="shared" si="6"/>
        <v>5724</v>
      </c>
      <c r="Q49" s="110">
        <f t="shared" si="7"/>
        <v>1620.6999999999998</v>
      </c>
      <c r="R49" s="110">
        <f t="shared" si="8"/>
        <v>4128.3</v>
      </c>
      <c r="S49" s="110">
        <f t="shared" si="9"/>
        <v>25379.3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342</v>
      </c>
      <c r="C50" s="32" t="s">
        <v>474</v>
      </c>
      <c r="D50" s="25" t="s">
        <v>54</v>
      </c>
      <c r="E50" s="33" t="s">
        <v>293</v>
      </c>
      <c r="F50" s="33" t="s">
        <v>437</v>
      </c>
      <c r="G50" s="107">
        <v>27000</v>
      </c>
      <c r="H50" s="107"/>
      <c r="I50" s="110">
        <v>25</v>
      </c>
      <c r="J50" s="110">
        <f t="shared" si="1"/>
        <v>774.9</v>
      </c>
      <c r="K50" s="110">
        <f t="shared" si="2"/>
        <v>1916.9999999999998</v>
      </c>
      <c r="L50" s="110">
        <f t="shared" si="3"/>
        <v>297.00000000000006</v>
      </c>
      <c r="M50" s="110">
        <f t="shared" si="4"/>
        <v>820.8</v>
      </c>
      <c r="N50" s="110">
        <f t="shared" si="5"/>
        <v>1914.3000000000002</v>
      </c>
      <c r="O50" s="110"/>
      <c r="P50" s="110">
        <f t="shared" si="6"/>
        <v>5724</v>
      </c>
      <c r="Q50" s="110">
        <f t="shared" si="7"/>
        <v>1620.6999999999998</v>
      </c>
      <c r="R50" s="110">
        <f t="shared" si="8"/>
        <v>4128.3</v>
      </c>
      <c r="S50" s="110">
        <f t="shared" si="9"/>
        <v>25379.3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245</v>
      </c>
      <c r="C51" s="32" t="s">
        <v>39</v>
      </c>
      <c r="D51" s="32" t="s">
        <v>246</v>
      </c>
      <c r="E51" s="33" t="s">
        <v>295</v>
      </c>
      <c r="F51" s="33" t="s">
        <v>436</v>
      </c>
      <c r="G51" s="107">
        <v>60000</v>
      </c>
      <c r="H51" s="107">
        <v>3486.68</v>
      </c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7057.68</v>
      </c>
      <c r="R51" s="110">
        <f t="shared" si="8"/>
        <v>9174</v>
      </c>
      <c r="S51" s="110">
        <f t="shared" si="9"/>
        <v>52942.32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275</v>
      </c>
      <c r="C52" s="32" t="s">
        <v>39</v>
      </c>
      <c r="D52" s="32" t="s">
        <v>264</v>
      </c>
      <c r="E52" s="33" t="s">
        <v>295</v>
      </c>
      <c r="F52" s="33" t="s">
        <v>437</v>
      </c>
      <c r="G52" s="107">
        <v>60000</v>
      </c>
      <c r="H52" s="107">
        <v>3486.68</v>
      </c>
      <c r="I52" s="110">
        <v>25</v>
      </c>
      <c r="J52" s="110">
        <f t="shared" si="1"/>
        <v>1722</v>
      </c>
      <c r="K52" s="110">
        <f t="shared" si="2"/>
        <v>4260</v>
      </c>
      <c r="L52" s="110">
        <f t="shared" si="3"/>
        <v>660.00000000000011</v>
      </c>
      <c r="M52" s="110">
        <f t="shared" si="4"/>
        <v>1824</v>
      </c>
      <c r="N52" s="110">
        <f t="shared" si="5"/>
        <v>4254</v>
      </c>
      <c r="O52" s="110"/>
      <c r="P52" s="110">
        <f t="shared" si="6"/>
        <v>12720</v>
      </c>
      <c r="Q52" s="110">
        <f t="shared" si="7"/>
        <v>7057.68</v>
      </c>
      <c r="R52" s="110">
        <f t="shared" si="8"/>
        <v>9174</v>
      </c>
      <c r="S52" s="110">
        <f t="shared" si="9"/>
        <v>52942.32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94</v>
      </c>
      <c r="C53" s="32" t="s">
        <v>39</v>
      </c>
      <c r="D53" s="32" t="s">
        <v>340</v>
      </c>
      <c r="E53" s="33" t="s">
        <v>295</v>
      </c>
      <c r="F53" s="33" t="s">
        <v>436</v>
      </c>
      <c r="G53" s="107">
        <v>45000</v>
      </c>
      <c r="H53" s="107">
        <v>1148.33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/>
      <c r="P53" s="110">
        <f t="shared" si="6"/>
        <v>9540</v>
      </c>
      <c r="Q53" s="110">
        <f t="shared" si="7"/>
        <v>3832.83</v>
      </c>
      <c r="R53" s="110">
        <f t="shared" si="8"/>
        <v>6880.5</v>
      </c>
      <c r="S53" s="110">
        <f t="shared" si="9"/>
        <v>41167.17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132</v>
      </c>
      <c r="C54" s="32" t="s">
        <v>39</v>
      </c>
      <c r="D54" s="32" t="s">
        <v>330</v>
      </c>
      <c r="E54" s="33" t="s">
        <v>293</v>
      </c>
      <c r="F54" s="33" t="s">
        <v>436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>
        <v>3024.9</v>
      </c>
      <c r="P54" s="110">
        <f t="shared" si="6"/>
        <v>10444.9</v>
      </c>
      <c r="Q54" s="110">
        <f t="shared" si="7"/>
        <v>5118.3999999999996</v>
      </c>
      <c r="R54" s="110">
        <f t="shared" si="8"/>
        <v>5351.5</v>
      </c>
      <c r="S54" s="110">
        <f t="shared" si="9"/>
        <v>29881.599999999999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207</v>
      </c>
      <c r="C55" s="32" t="s">
        <v>39</v>
      </c>
      <c r="D55" s="32" t="s">
        <v>330</v>
      </c>
      <c r="E55" s="33" t="s">
        <v>294</v>
      </c>
      <c r="F55" s="33" t="s">
        <v>436</v>
      </c>
      <c r="G55" s="107">
        <v>35000</v>
      </c>
      <c r="H55" s="107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125</v>
      </c>
      <c r="C56" s="32" t="s">
        <v>39</v>
      </c>
      <c r="D56" s="32" t="s">
        <v>330</v>
      </c>
      <c r="E56" s="33" t="s">
        <v>293</v>
      </c>
      <c r="F56" s="33" t="s">
        <v>436</v>
      </c>
      <c r="G56" s="107">
        <v>35000</v>
      </c>
      <c r="H56" s="107"/>
      <c r="I56" s="110">
        <v>25</v>
      </c>
      <c r="J56" s="110">
        <f t="shared" si="1"/>
        <v>1004.5</v>
      </c>
      <c r="K56" s="110">
        <f t="shared" si="2"/>
        <v>2485</v>
      </c>
      <c r="L56" s="110">
        <f t="shared" si="3"/>
        <v>385.00000000000006</v>
      </c>
      <c r="M56" s="110">
        <f t="shared" si="4"/>
        <v>1064</v>
      </c>
      <c r="N56" s="110">
        <f t="shared" si="5"/>
        <v>2481.5</v>
      </c>
      <c r="O56" s="110"/>
      <c r="P56" s="110">
        <f t="shared" si="6"/>
        <v>7420</v>
      </c>
      <c r="Q56" s="110">
        <f t="shared" si="7"/>
        <v>2093.5</v>
      </c>
      <c r="R56" s="110">
        <f t="shared" si="8"/>
        <v>5351.5</v>
      </c>
      <c r="S56" s="110">
        <f t="shared" si="9"/>
        <v>32906.5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314</v>
      </c>
      <c r="C57" s="32" t="s">
        <v>39</v>
      </c>
      <c r="D57" s="32" t="s">
        <v>90</v>
      </c>
      <c r="E57" s="26" t="s">
        <v>293</v>
      </c>
      <c r="F57" s="26" t="s">
        <v>436</v>
      </c>
      <c r="G57" s="110">
        <v>35000</v>
      </c>
      <c r="H57" s="110"/>
      <c r="I57" s="110">
        <v>25</v>
      </c>
      <c r="J57" s="110">
        <f t="shared" si="1"/>
        <v>1004.5</v>
      </c>
      <c r="K57" s="110">
        <f t="shared" si="2"/>
        <v>2485</v>
      </c>
      <c r="L57" s="110">
        <f t="shared" si="3"/>
        <v>385.00000000000006</v>
      </c>
      <c r="M57" s="110">
        <f t="shared" si="4"/>
        <v>1064</v>
      </c>
      <c r="N57" s="110">
        <f t="shared" si="5"/>
        <v>2481.5</v>
      </c>
      <c r="O57" s="110"/>
      <c r="P57" s="110">
        <f t="shared" si="6"/>
        <v>7420</v>
      </c>
      <c r="Q57" s="110">
        <f t="shared" si="7"/>
        <v>2093.5</v>
      </c>
      <c r="R57" s="110">
        <f t="shared" si="8"/>
        <v>5351.5</v>
      </c>
      <c r="S57" s="110">
        <f t="shared" si="9"/>
        <v>32906.5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82</v>
      </c>
      <c r="C58" s="32" t="s">
        <v>302</v>
      </c>
      <c r="D58" s="32" t="s">
        <v>83</v>
      </c>
      <c r="E58" s="33" t="s">
        <v>295</v>
      </c>
      <c r="F58" s="33" t="s">
        <v>437</v>
      </c>
      <c r="G58" s="107">
        <v>68000</v>
      </c>
      <c r="H58" s="107">
        <v>4689.63</v>
      </c>
      <c r="I58" s="110">
        <v>25</v>
      </c>
      <c r="J58" s="110">
        <f t="shared" si="1"/>
        <v>1951.6</v>
      </c>
      <c r="K58" s="110">
        <f t="shared" si="2"/>
        <v>4828</v>
      </c>
      <c r="L58" s="110">
        <f t="shared" si="3"/>
        <v>748.00000000000011</v>
      </c>
      <c r="M58" s="110">
        <f t="shared" si="4"/>
        <v>2067.1999999999998</v>
      </c>
      <c r="N58" s="110">
        <f t="shared" si="5"/>
        <v>4821.2000000000007</v>
      </c>
      <c r="O58" s="110">
        <v>1512.45</v>
      </c>
      <c r="P58" s="110">
        <f t="shared" si="6"/>
        <v>15928.45</v>
      </c>
      <c r="Q58" s="110">
        <f t="shared" si="7"/>
        <v>10245.880000000001</v>
      </c>
      <c r="R58" s="110">
        <f t="shared" si="8"/>
        <v>10397.200000000001</v>
      </c>
      <c r="S58" s="110">
        <f t="shared" si="9"/>
        <v>57754.119999999995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416</v>
      </c>
      <c r="C59" s="32" t="s">
        <v>302</v>
      </c>
      <c r="D59" s="32" t="s">
        <v>45</v>
      </c>
      <c r="E59" s="33" t="s">
        <v>293</v>
      </c>
      <c r="F59" s="33" t="s">
        <v>436</v>
      </c>
      <c r="G59" s="107">
        <v>32600</v>
      </c>
      <c r="H59" s="107"/>
      <c r="I59" s="110">
        <v>25</v>
      </c>
      <c r="J59" s="110">
        <f t="shared" si="1"/>
        <v>935.62</v>
      </c>
      <c r="K59" s="110">
        <f t="shared" si="2"/>
        <v>2314.6</v>
      </c>
      <c r="L59" s="110">
        <f t="shared" si="3"/>
        <v>358.6</v>
      </c>
      <c r="M59" s="110">
        <f t="shared" si="4"/>
        <v>991.04</v>
      </c>
      <c r="N59" s="110">
        <f t="shared" si="5"/>
        <v>2311.34</v>
      </c>
      <c r="O59" s="110"/>
      <c r="P59" s="110">
        <f t="shared" si="6"/>
        <v>6911.2</v>
      </c>
      <c r="Q59" s="110">
        <f t="shared" ref="Q59" si="28">+H59+I59+J59+M59+O59</f>
        <v>1951.6599999999999</v>
      </c>
      <c r="R59" s="110">
        <f t="shared" ref="R59" si="29">+K59+L59+N59</f>
        <v>4984.54</v>
      </c>
      <c r="S59" s="110">
        <f t="shared" ref="S59" si="30">+G59-Q59</f>
        <v>30648.34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222</v>
      </c>
      <c r="C60" s="32" t="s">
        <v>31</v>
      </c>
      <c r="D60" s="32" t="s">
        <v>336</v>
      </c>
      <c r="E60" s="33" t="s">
        <v>295</v>
      </c>
      <c r="F60" s="33" t="s">
        <v>437</v>
      </c>
      <c r="G60" s="107">
        <v>45000</v>
      </c>
      <c r="H60" s="107">
        <v>694.59</v>
      </c>
      <c r="I60" s="110">
        <v>25</v>
      </c>
      <c r="J60" s="110">
        <f t="shared" si="1"/>
        <v>1291.5</v>
      </c>
      <c r="K60" s="110">
        <f t="shared" si="2"/>
        <v>3194.9999999999995</v>
      </c>
      <c r="L60" s="110">
        <f t="shared" si="3"/>
        <v>495.00000000000006</v>
      </c>
      <c r="M60" s="110">
        <f t="shared" si="4"/>
        <v>1368</v>
      </c>
      <c r="N60" s="110">
        <f t="shared" si="5"/>
        <v>3190.5</v>
      </c>
      <c r="O60" s="110">
        <v>3024.9</v>
      </c>
      <c r="P60" s="110">
        <f t="shared" si="6"/>
        <v>12564.9</v>
      </c>
      <c r="Q60" s="110">
        <f t="shared" si="7"/>
        <v>6403.99</v>
      </c>
      <c r="R60" s="110">
        <f t="shared" si="8"/>
        <v>6880.5</v>
      </c>
      <c r="S60" s="110">
        <f t="shared" si="9"/>
        <v>38596.01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243</v>
      </c>
      <c r="C61" s="32" t="s">
        <v>31</v>
      </c>
      <c r="D61" s="32" t="s">
        <v>223</v>
      </c>
      <c r="E61" s="33" t="s">
        <v>295</v>
      </c>
      <c r="F61" s="33" t="s">
        <v>437</v>
      </c>
      <c r="G61" s="107">
        <v>35000</v>
      </c>
      <c r="H61" s="107"/>
      <c r="I61" s="110">
        <v>25</v>
      </c>
      <c r="J61" s="110">
        <f t="shared" si="1"/>
        <v>1004.5</v>
      </c>
      <c r="K61" s="110">
        <f t="shared" si="2"/>
        <v>2485</v>
      </c>
      <c r="L61" s="110">
        <f t="shared" si="3"/>
        <v>385.00000000000006</v>
      </c>
      <c r="M61" s="110">
        <f t="shared" si="4"/>
        <v>1064</v>
      </c>
      <c r="N61" s="110">
        <f t="shared" si="5"/>
        <v>2481.5</v>
      </c>
      <c r="O61" s="110"/>
      <c r="P61" s="110">
        <f t="shared" si="6"/>
        <v>7420</v>
      </c>
      <c r="Q61" s="110">
        <f t="shared" si="7"/>
        <v>2093.5</v>
      </c>
      <c r="R61" s="110">
        <f t="shared" si="8"/>
        <v>5351.5</v>
      </c>
      <c r="S61" s="110">
        <f t="shared" si="9"/>
        <v>32906.5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197</v>
      </c>
      <c r="C62" s="32" t="s">
        <v>31</v>
      </c>
      <c r="D62" s="32" t="s">
        <v>223</v>
      </c>
      <c r="E62" s="33" t="s">
        <v>295</v>
      </c>
      <c r="F62" s="33" t="s">
        <v>436</v>
      </c>
      <c r="G62" s="107">
        <v>50000</v>
      </c>
      <c r="H62" s="107">
        <v>1854</v>
      </c>
      <c r="I62" s="110">
        <v>25</v>
      </c>
      <c r="J62" s="110">
        <f t="shared" si="1"/>
        <v>1435</v>
      </c>
      <c r="K62" s="110">
        <f t="shared" si="2"/>
        <v>3549.9999999999995</v>
      </c>
      <c r="L62" s="110">
        <f t="shared" si="3"/>
        <v>550</v>
      </c>
      <c r="M62" s="110">
        <f t="shared" si="4"/>
        <v>1520</v>
      </c>
      <c r="N62" s="110">
        <f t="shared" si="5"/>
        <v>3545.0000000000005</v>
      </c>
      <c r="O62" s="110"/>
      <c r="P62" s="110">
        <f t="shared" si="6"/>
        <v>10600</v>
      </c>
      <c r="Q62" s="110">
        <f t="shared" si="7"/>
        <v>4834</v>
      </c>
      <c r="R62" s="110">
        <f t="shared" si="8"/>
        <v>7645</v>
      </c>
      <c r="S62" s="110">
        <f t="shared" si="9"/>
        <v>45166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226</v>
      </c>
      <c r="C63" s="32" t="s">
        <v>31</v>
      </c>
      <c r="D63" s="32" t="s">
        <v>223</v>
      </c>
      <c r="E63" s="33" t="s">
        <v>293</v>
      </c>
      <c r="F63" s="33" t="s">
        <v>437</v>
      </c>
      <c r="G63" s="107">
        <v>35000</v>
      </c>
      <c r="H63" s="107"/>
      <c r="I63" s="110">
        <v>25</v>
      </c>
      <c r="J63" s="110">
        <f t="shared" si="1"/>
        <v>1004.5</v>
      </c>
      <c r="K63" s="110">
        <f t="shared" si="2"/>
        <v>2485</v>
      </c>
      <c r="L63" s="110">
        <f t="shared" si="3"/>
        <v>385.00000000000006</v>
      </c>
      <c r="M63" s="110">
        <f t="shared" si="4"/>
        <v>1064</v>
      </c>
      <c r="N63" s="110">
        <f t="shared" si="5"/>
        <v>2481.5</v>
      </c>
      <c r="O63" s="110"/>
      <c r="P63" s="110">
        <f t="shared" si="6"/>
        <v>7420</v>
      </c>
      <c r="Q63" s="110">
        <f t="shared" si="7"/>
        <v>2093.5</v>
      </c>
      <c r="R63" s="110">
        <f t="shared" si="8"/>
        <v>5351.5</v>
      </c>
      <c r="S63" s="110">
        <f t="shared" si="9"/>
        <v>32906.5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120</v>
      </c>
      <c r="C64" s="32" t="s">
        <v>43</v>
      </c>
      <c r="D64" s="32" t="s">
        <v>303</v>
      </c>
      <c r="E64" s="33" t="s">
        <v>293</v>
      </c>
      <c r="F64" s="33" t="s">
        <v>437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32" t="s">
        <v>101</v>
      </c>
      <c r="C65" s="32" t="s">
        <v>43</v>
      </c>
      <c r="D65" s="32" t="s">
        <v>303</v>
      </c>
      <c r="E65" s="33" t="s">
        <v>293</v>
      </c>
      <c r="F65" s="33" t="s">
        <v>437</v>
      </c>
      <c r="G65" s="107">
        <v>27300</v>
      </c>
      <c r="H65" s="107"/>
      <c r="I65" s="110">
        <v>25</v>
      </c>
      <c r="J65" s="110">
        <f t="shared" si="1"/>
        <v>783.51</v>
      </c>
      <c r="K65" s="110">
        <f t="shared" si="2"/>
        <v>1938.2999999999997</v>
      </c>
      <c r="L65" s="110">
        <f t="shared" si="3"/>
        <v>300.3</v>
      </c>
      <c r="M65" s="110">
        <f t="shared" si="4"/>
        <v>829.92</v>
      </c>
      <c r="N65" s="110">
        <f t="shared" si="5"/>
        <v>1935.5700000000002</v>
      </c>
      <c r="O65" s="110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400</v>
      </c>
      <c r="C66" s="32" t="s">
        <v>43</v>
      </c>
      <c r="D66" s="32" t="s">
        <v>303</v>
      </c>
      <c r="E66" s="33" t="s">
        <v>294</v>
      </c>
      <c r="F66" s="33" t="s">
        <v>436</v>
      </c>
      <c r="G66" s="112">
        <v>27300</v>
      </c>
      <c r="H66" s="113"/>
      <c r="I66" s="107">
        <v>25</v>
      </c>
      <c r="J66" s="107">
        <f t="shared" si="1"/>
        <v>783.51</v>
      </c>
      <c r="K66" s="107">
        <f t="shared" si="2"/>
        <v>1938.2999999999997</v>
      </c>
      <c r="L66" s="107">
        <f t="shared" si="3"/>
        <v>300.3</v>
      </c>
      <c r="M66" s="107">
        <f t="shared" si="4"/>
        <v>829.92</v>
      </c>
      <c r="N66" s="107">
        <f t="shared" si="5"/>
        <v>1935.5700000000002</v>
      </c>
      <c r="O66" s="107"/>
      <c r="P66" s="110">
        <f t="shared" si="6"/>
        <v>5787.6</v>
      </c>
      <c r="Q66" s="110">
        <f t="shared" si="7"/>
        <v>1638.4299999999998</v>
      </c>
      <c r="R66" s="110">
        <f t="shared" si="8"/>
        <v>4174.17</v>
      </c>
      <c r="S66" s="110">
        <f t="shared" si="9"/>
        <v>25661.57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78" t="s">
        <v>447</v>
      </c>
      <c r="C67" s="32" t="s">
        <v>43</v>
      </c>
      <c r="D67" s="32" t="s">
        <v>448</v>
      </c>
      <c r="E67" s="33" t="s">
        <v>293</v>
      </c>
      <c r="F67" s="33" t="s">
        <v>437</v>
      </c>
      <c r="G67" s="112">
        <v>23100</v>
      </c>
      <c r="H67" s="113"/>
      <c r="I67" s="107">
        <v>25</v>
      </c>
      <c r="J67" s="107">
        <f t="shared" si="1"/>
        <v>662.97</v>
      </c>
      <c r="K67" s="107">
        <f t="shared" si="2"/>
        <v>1640.1</v>
      </c>
      <c r="L67" s="107">
        <f t="shared" si="3"/>
        <v>254.10000000000002</v>
      </c>
      <c r="M67" s="107">
        <f t="shared" si="4"/>
        <v>702.24</v>
      </c>
      <c r="N67" s="107">
        <f t="shared" si="5"/>
        <v>1637.7900000000002</v>
      </c>
      <c r="O67" s="107"/>
      <c r="P67" s="110">
        <f t="shared" si="6"/>
        <v>4897.2</v>
      </c>
      <c r="Q67" s="110">
        <f t="shared" ref="Q67" si="31">+H67+I67+J67+M67+O67</f>
        <v>1390.21</v>
      </c>
      <c r="R67" s="110">
        <f t="shared" ref="R67" si="32">+K67+L67+N67</f>
        <v>3531.99</v>
      </c>
      <c r="S67" s="110">
        <f t="shared" ref="S67" si="33">+G67-Q67</f>
        <v>21709.79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72</v>
      </c>
      <c r="C68" s="32" t="s">
        <v>73</v>
      </c>
      <c r="D68" s="32" t="s">
        <v>413</v>
      </c>
      <c r="E68" s="33" t="s">
        <v>294</v>
      </c>
      <c r="F68" s="33" t="s">
        <v>436</v>
      </c>
      <c r="G68" s="107">
        <v>26250</v>
      </c>
      <c r="H68" s="107"/>
      <c r="I68" s="110">
        <v>25</v>
      </c>
      <c r="J68" s="110">
        <f t="shared" si="1"/>
        <v>753.375</v>
      </c>
      <c r="K68" s="110">
        <f t="shared" si="2"/>
        <v>1863.7499999999998</v>
      </c>
      <c r="L68" s="110">
        <f t="shared" si="3"/>
        <v>288.75000000000006</v>
      </c>
      <c r="M68" s="110">
        <f t="shared" si="4"/>
        <v>798</v>
      </c>
      <c r="N68" s="110">
        <f t="shared" si="5"/>
        <v>1861.1250000000002</v>
      </c>
      <c r="O68" s="110">
        <v>1512.453</v>
      </c>
      <c r="P68" s="110">
        <f t="shared" si="6"/>
        <v>7077.4529999999995</v>
      </c>
      <c r="Q68" s="110">
        <f t="shared" si="7"/>
        <v>3088.828</v>
      </c>
      <c r="R68" s="110">
        <f t="shared" si="8"/>
        <v>4013.625</v>
      </c>
      <c r="S68" s="110">
        <f t="shared" si="9"/>
        <v>23161.171999999999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422</v>
      </c>
      <c r="C69" s="32" t="s">
        <v>73</v>
      </c>
      <c r="D69" s="32" t="s">
        <v>413</v>
      </c>
      <c r="E69" s="33" t="s">
        <v>294</v>
      </c>
      <c r="F69" s="33" t="s">
        <v>436</v>
      </c>
      <c r="G69" s="107">
        <v>26250</v>
      </c>
      <c r="H69" s="107"/>
      <c r="I69" s="110">
        <v>25</v>
      </c>
      <c r="J69" s="110">
        <f t="shared" ref="J69" si="34">+G69*2.87%</f>
        <v>753.375</v>
      </c>
      <c r="K69" s="110">
        <f t="shared" ref="K69" si="35">+G69*7.1%</f>
        <v>1863.7499999999998</v>
      </c>
      <c r="L69" s="110">
        <f t="shared" ref="L69" si="36">G69*1.1%</f>
        <v>288.75000000000006</v>
      </c>
      <c r="M69" s="110">
        <f t="shared" ref="M69" si="37">+G69*3.04%</f>
        <v>798</v>
      </c>
      <c r="N69" s="110">
        <f t="shared" ref="N69" si="38">+G69*7.09%</f>
        <v>1861.1250000000002</v>
      </c>
      <c r="O69" s="110"/>
      <c r="P69" s="110">
        <f t="shared" ref="P69" si="39">SUM(J69:O69)</f>
        <v>5565</v>
      </c>
      <c r="Q69" s="110">
        <f t="shared" ref="Q69" si="40">+H69+I69+J69+M69+O69</f>
        <v>1576.375</v>
      </c>
      <c r="R69" s="110">
        <f t="shared" ref="R69" si="41">+K69+L69+N69</f>
        <v>4013.625</v>
      </c>
      <c r="S69" s="110">
        <f t="shared" ref="S69" si="42">+G69-Q69</f>
        <v>24673.625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384</v>
      </c>
      <c r="C70" s="32" t="s">
        <v>73</v>
      </c>
      <c r="D70" s="32" t="s">
        <v>385</v>
      </c>
      <c r="E70" s="33" t="s">
        <v>294</v>
      </c>
      <c r="F70" s="33" t="s">
        <v>436</v>
      </c>
      <c r="G70" s="107">
        <v>26000</v>
      </c>
      <c r="H70" s="107"/>
      <c r="I70" s="110">
        <v>25</v>
      </c>
      <c r="J70" s="110">
        <f t="shared" si="1"/>
        <v>746.2</v>
      </c>
      <c r="K70" s="110">
        <f t="shared" si="2"/>
        <v>1845.9999999999998</v>
      </c>
      <c r="L70" s="110">
        <f t="shared" si="3"/>
        <v>286.00000000000006</v>
      </c>
      <c r="M70" s="110">
        <f t="shared" si="4"/>
        <v>790.4</v>
      </c>
      <c r="N70" s="110">
        <f t="shared" si="5"/>
        <v>1843.4</v>
      </c>
      <c r="O70" s="110"/>
      <c r="P70" s="110">
        <f t="shared" si="6"/>
        <v>5512</v>
      </c>
      <c r="Q70" s="110">
        <f t="shared" si="7"/>
        <v>1561.6</v>
      </c>
      <c r="R70" s="110">
        <f t="shared" si="8"/>
        <v>3975.4</v>
      </c>
      <c r="S70" s="110">
        <f t="shared" si="9"/>
        <v>24438.400000000001</v>
      </c>
      <c r="T70" s="103">
        <v>111</v>
      </c>
    </row>
    <row r="71" spans="1:16384" s="31" customFormat="1" ht="33.950000000000003" customHeight="1">
      <c r="A71" s="81">
        <f t="shared" ref="A71:A132" si="43">+A70+1</f>
        <v>67</v>
      </c>
      <c r="B71" s="32" t="s">
        <v>205</v>
      </c>
      <c r="C71" s="32" t="s">
        <v>73</v>
      </c>
      <c r="D71" s="32" t="s">
        <v>206</v>
      </c>
      <c r="E71" s="33" t="s">
        <v>295</v>
      </c>
      <c r="F71" s="33" t="s">
        <v>437</v>
      </c>
      <c r="G71" s="107">
        <v>29400</v>
      </c>
      <c r="H71" s="107"/>
      <c r="I71" s="110">
        <v>25</v>
      </c>
      <c r="J71" s="110">
        <f t="shared" si="1"/>
        <v>843.78</v>
      </c>
      <c r="K71" s="110">
        <f t="shared" si="2"/>
        <v>2087.3999999999996</v>
      </c>
      <c r="L71" s="110">
        <f t="shared" si="3"/>
        <v>323.40000000000003</v>
      </c>
      <c r="M71" s="110">
        <f t="shared" si="4"/>
        <v>893.76</v>
      </c>
      <c r="N71" s="110">
        <f t="shared" si="5"/>
        <v>2084.46</v>
      </c>
      <c r="O71" s="110"/>
      <c r="P71" s="110">
        <f t="shared" si="6"/>
        <v>6232.7999999999993</v>
      </c>
      <c r="Q71" s="110">
        <f t="shared" si="7"/>
        <v>1762.54</v>
      </c>
      <c r="R71" s="110">
        <f t="shared" si="8"/>
        <v>4495.26</v>
      </c>
      <c r="S71" s="110">
        <f t="shared" si="9"/>
        <v>27637.46</v>
      </c>
      <c r="T71" s="103">
        <v>111</v>
      </c>
    </row>
    <row r="72" spans="1:16384" s="31" customFormat="1" ht="33.950000000000003" customHeight="1">
      <c r="A72" s="81">
        <f t="shared" si="43"/>
        <v>68</v>
      </c>
      <c r="B72" s="69" t="s">
        <v>368</v>
      </c>
      <c r="C72" s="32" t="s">
        <v>73</v>
      </c>
      <c r="D72" s="32" t="s">
        <v>206</v>
      </c>
      <c r="E72" s="88" t="s">
        <v>294</v>
      </c>
      <c r="F72" s="88" t="s">
        <v>437</v>
      </c>
      <c r="G72" s="111">
        <v>29400</v>
      </c>
      <c r="H72" s="111"/>
      <c r="I72" s="116">
        <v>25</v>
      </c>
      <c r="J72" s="116">
        <f>+G72*2.87%</f>
        <v>843.78</v>
      </c>
      <c r="K72" s="116">
        <f>+G72*7.1%</f>
        <v>2087.3999999999996</v>
      </c>
      <c r="L72" s="116">
        <f>G72*1.1%</f>
        <v>323.40000000000003</v>
      </c>
      <c r="M72" s="116">
        <f>+G72*3.04%</f>
        <v>893.76</v>
      </c>
      <c r="N72" s="116">
        <f>+G72*7.09%</f>
        <v>2084.46</v>
      </c>
      <c r="O72" s="116"/>
      <c r="P72" s="116">
        <f>SUM(J72:O72)</f>
        <v>6232.7999999999993</v>
      </c>
      <c r="Q72" s="116">
        <f>+H72+I72+J72+M72+O72</f>
        <v>1762.54</v>
      </c>
      <c r="R72" s="116">
        <f>+K72+L72+N72</f>
        <v>4495.26</v>
      </c>
      <c r="S72" s="116">
        <f>+G72-Q72</f>
        <v>27637.46</v>
      </c>
      <c r="T72" s="105">
        <v>111</v>
      </c>
    </row>
    <row r="73" spans="1:16384" s="31" customFormat="1" ht="33.950000000000003" customHeight="1">
      <c r="A73" s="81">
        <f t="shared" si="43"/>
        <v>69</v>
      </c>
      <c r="B73" s="32" t="s">
        <v>287</v>
      </c>
      <c r="C73" s="32" t="s">
        <v>73</v>
      </c>
      <c r="D73" s="32" t="s">
        <v>45</v>
      </c>
      <c r="E73" s="33" t="s">
        <v>295</v>
      </c>
      <c r="F73" s="33" t="s">
        <v>437</v>
      </c>
      <c r="G73" s="107">
        <v>28875</v>
      </c>
      <c r="H73" s="107"/>
      <c r="I73" s="110">
        <v>25</v>
      </c>
      <c r="J73" s="110">
        <f t="shared" ref="J73:J140" si="44">+G73*2.87%</f>
        <v>828.71249999999998</v>
      </c>
      <c r="K73" s="110">
        <f t="shared" ref="K73:K140" si="45">+G73*7.1%</f>
        <v>2050.125</v>
      </c>
      <c r="L73" s="110">
        <f t="shared" ref="L73:L140" si="46">G73*1.1%</f>
        <v>317.62500000000006</v>
      </c>
      <c r="M73" s="110">
        <f t="shared" ref="M73:M140" si="47">+G73*3.04%</f>
        <v>877.8</v>
      </c>
      <c r="N73" s="110">
        <f t="shared" ref="N73:N140" si="48">+G73*7.09%</f>
        <v>2047.2375000000002</v>
      </c>
      <c r="O73" s="110"/>
      <c r="P73" s="110">
        <f t="shared" ref="P73:P140" si="49">SUM(J73:O73)</f>
        <v>6121.5</v>
      </c>
      <c r="Q73" s="110">
        <f t="shared" ref="Q73:Q140" si="50">+H73+I73+J73+M73+O73</f>
        <v>1731.5124999999998</v>
      </c>
      <c r="R73" s="110">
        <f t="shared" ref="R73:R140" si="51">+K73+L73+N73</f>
        <v>4414.9875000000002</v>
      </c>
      <c r="S73" s="110">
        <f t="shared" ref="S73:S140" si="52">+G73-Q73</f>
        <v>27143.487499999999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357</v>
      </c>
      <c r="C74" s="32" t="s">
        <v>73</v>
      </c>
      <c r="D74" s="32" t="s">
        <v>358</v>
      </c>
      <c r="E74" s="33" t="s">
        <v>294</v>
      </c>
      <c r="F74" s="33" t="s">
        <v>437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375</v>
      </c>
      <c r="C75" s="32" t="s">
        <v>73</v>
      </c>
      <c r="D75" s="32" t="s">
        <v>358</v>
      </c>
      <c r="E75" s="33" t="s">
        <v>294</v>
      </c>
      <c r="F75" s="33" t="s">
        <v>437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288</v>
      </c>
      <c r="C76" s="32" t="s">
        <v>73</v>
      </c>
      <c r="D76" s="32" t="s">
        <v>255</v>
      </c>
      <c r="E76" s="33" t="s">
        <v>294</v>
      </c>
      <c r="F76" s="33" t="s">
        <v>436</v>
      </c>
      <c r="G76" s="107">
        <v>25000</v>
      </c>
      <c r="H76" s="107"/>
      <c r="I76" s="110">
        <v>25</v>
      </c>
      <c r="J76" s="110">
        <f t="shared" si="44"/>
        <v>717.5</v>
      </c>
      <c r="K76" s="110">
        <f t="shared" si="45"/>
        <v>1774.9999999999998</v>
      </c>
      <c r="L76" s="110">
        <f t="shared" si="46"/>
        <v>275</v>
      </c>
      <c r="M76" s="110">
        <f t="shared" si="47"/>
        <v>760</v>
      </c>
      <c r="N76" s="110">
        <f t="shared" si="48"/>
        <v>1772.5000000000002</v>
      </c>
      <c r="O76" s="110"/>
      <c r="P76" s="110">
        <f t="shared" si="49"/>
        <v>5300</v>
      </c>
      <c r="Q76" s="110">
        <f t="shared" si="50"/>
        <v>1502.5</v>
      </c>
      <c r="R76" s="110">
        <f t="shared" si="51"/>
        <v>3822.5</v>
      </c>
      <c r="S76" s="110">
        <f t="shared" si="52"/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172</v>
      </c>
      <c r="C77" s="32" t="s">
        <v>73</v>
      </c>
      <c r="D77" s="32" t="s">
        <v>255</v>
      </c>
      <c r="E77" s="33" t="s">
        <v>294</v>
      </c>
      <c r="F77" s="33" t="s">
        <v>436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367</v>
      </c>
      <c r="C78" s="32" t="s">
        <v>73</v>
      </c>
      <c r="D78" s="32" t="s">
        <v>255</v>
      </c>
      <c r="E78" s="33" t="s">
        <v>294</v>
      </c>
      <c r="F78" s="33" t="s">
        <v>436</v>
      </c>
      <c r="G78" s="107">
        <v>25000</v>
      </c>
      <c r="H78" s="107"/>
      <c r="I78" s="110">
        <v>25</v>
      </c>
      <c r="J78" s="110">
        <f>+G78*2.87%</f>
        <v>717.5</v>
      </c>
      <c r="K78" s="110">
        <f>+G78*7.1%</f>
        <v>1774.9999999999998</v>
      </c>
      <c r="L78" s="110">
        <f>G78*1.1%</f>
        <v>275</v>
      </c>
      <c r="M78" s="110">
        <f>+G78*3.04%</f>
        <v>760</v>
      </c>
      <c r="N78" s="110">
        <f>+G78*7.09%</f>
        <v>1772.5000000000002</v>
      </c>
      <c r="O78" s="110"/>
      <c r="P78" s="110">
        <f>SUM(J78:O78)</f>
        <v>5300</v>
      </c>
      <c r="Q78" s="110">
        <f>+H78+I78+J78+M78+O78</f>
        <v>1502.5</v>
      </c>
      <c r="R78" s="110">
        <f>+K78+L78+N78</f>
        <v>3822.5</v>
      </c>
      <c r="S78" s="110">
        <f>+G78-Q78</f>
        <v>23497.5</v>
      </c>
      <c r="T78" s="103">
        <v>111</v>
      </c>
    </row>
    <row r="79" spans="1:16384" s="31" customFormat="1" ht="33.950000000000003" customHeight="1">
      <c r="A79" s="81">
        <f t="shared" si="43"/>
        <v>75</v>
      </c>
      <c r="B79" s="32" t="s">
        <v>193</v>
      </c>
      <c r="C79" s="32" t="s">
        <v>73</v>
      </c>
      <c r="D79" s="32" t="s">
        <v>29</v>
      </c>
      <c r="E79" s="33" t="s">
        <v>295</v>
      </c>
      <c r="F79" s="33" t="s">
        <v>437</v>
      </c>
      <c r="G79" s="107">
        <v>20000</v>
      </c>
      <c r="H79" s="107"/>
      <c r="I79" s="110">
        <v>25</v>
      </c>
      <c r="J79" s="110">
        <f t="shared" si="44"/>
        <v>574</v>
      </c>
      <c r="K79" s="110">
        <f t="shared" si="45"/>
        <v>1419.9999999999998</v>
      </c>
      <c r="L79" s="110">
        <f t="shared" si="46"/>
        <v>220.00000000000003</v>
      </c>
      <c r="M79" s="110">
        <f t="shared" si="47"/>
        <v>608</v>
      </c>
      <c r="N79" s="110">
        <f t="shared" si="48"/>
        <v>1418</v>
      </c>
      <c r="O79" s="110"/>
      <c r="P79" s="110">
        <f t="shared" si="49"/>
        <v>4240</v>
      </c>
      <c r="Q79" s="110">
        <f t="shared" si="50"/>
        <v>1207</v>
      </c>
      <c r="R79" s="110">
        <f t="shared" si="51"/>
        <v>3058</v>
      </c>
      <c r="S79" s="110">
        <f t="shared" si="52"/>
        <v>18793</v>
      </c>
      <c r="T79" s="103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73" t="s">
        <v>266</v>
      </c>
      <c r="C80" s="32" t="s">
        <v>73</v>
      </c>
      <c r="D80" s="73" t="s">
        <v>29</v>
      </c>
      <c r="E80" s="36" t="s">
        <v>295</v>
      </c>
      <c r="F80" s="36" t="s">
        <v>437</v>
      </c>
      <c r="G80" s="108">
        <v>20000</v>
      </c>
      <c r="H80" s="108"/>
      <c r="I80" s="109">
        <v>25</v>
      </c>
      <c r="J80" s="109">
        <f t="shared" si="44"/>
        <v>574</v>
      </c>
      <c r="K80" s="109">
        <f t="shared" si="45"/>
        <v>1419.9999999999998</v>
      </c>
      <c r="L80" s="109">
        <f t="shared" si="46"/>
        <v>220.00000000000003</v>
      </c>
      <c r="M80" s="109">
        <f t="shared" si="47"/>
        <v>608</v>
      </c>
      <c r="N80" s="109">
        <f t="shared" si="48"/>
        <v>1418</v>
      </c>
      <c r="O80" s="109"/>
      <c r="P80" s="109">
        <f t="shared" si="49"/>
        <v>4240</v>
      </c>
      <c r="Q80" s="109">
        <f t="shared" si="50"/>
        <v>1207</v>
      </c>
      <c r="R80" s="109">
        <f t="shared" si="51"/>
        <v>3058</v>
      </c>
      <c r="S80" s="109">
        <f t="shared" si="52"/>
        <v>18793</v>
      </c>
      <c r="T80" s="104">
        <v>111</v>
      </c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  <c r="AST80" s="82"/>
      <c r="ASU80" s="82"/>
      <c r="ASV80" s="82"/>
      <c r="ASW80" s="82"/>
      <c r="ASX80" s="82"/>
      <c r="ASY80" s="82"/>
      <c r="ASZ80" s="82"/>
      <c r="ATA80" s="82"/>
      <c r="ATB80" s="82"/>
      <c r="ATC80" s="82"/>
      <c r="ATD80" s="82"/>
      <c r="ATE80" s="82"/>
      <c r="ATF80" s="82"/>
      <c r="ATG80" s="82"/>
      <c r="ATH80" s="82"/>
      <c r="ATI80" s="82"/>
      <c r="ATJ80" s="82"/>
      <c r="ATK80" s="82"/>
      <c r="ATL80" s="82"/>
      <c r="ATM80" s="82"/>
      <c r="ATN80" s="82"/>
      <c r="ATO80" s="82"/>
      <c r="ATP80" s="82"/>
      <c r="ATQ80" s="82"/>
      <c r="ATR80" s="82"/>
      <c r="ATS80" s="82"/>
      <c r="ATT80" s="82"/>
      <c r="ATU80" s="82"/>
      <c r="ATV80" s="82"/>
      <c r="ATW80" s="82"/>
      <c r="ATX80" s="82"/>
      <c r="ATY80" s="82"/>
      <c r="ATZ80" s="82"/>
      <c r="AUA80" s="82"/>
      <c r="AUB80" s="82"/>
      <c r="AUC80" s="82"/>
      <c r="AUD80" s="82"/>
      <c r="AUE80" s="82"/>
      <c r="AUF80" s="82"/>
      <c r="AUG80" s="82"/>
      <c r="AUH80" s="82"/>
      <c r="AUI80" s="82"/>
      <c r="AUJ80" s="82"/>
      <c r="AUK80" s="82"/>
      <c r="AUL80" s="82"/>
      <c r="AUM80" s="82"/>
      <c r="AUN80" s="82"/>
      <c r="AUO80" s="82"/>
      <c r="AUP80" s="82"/>
      <c r="AUQ80" s="82"/>
      <c r="AUR80" s="82"/>
      <c r="AUS80" s="82"/>
      <c r="AUT80" s="82"/>
      <c r="AUU80" s="82"/>
      <c r="AUV80" s="82"/>
      <c r="AUW80" s="82"/>
      <c r="AUX80" s="82"/>
      <c r="AUY80" s="82"/>
      <c r="AUZ80" s="82"/>
      <c r="AVA80" s="82"/>
      <c r="AVB80" s="82"/>
      <c r="AVC80" s="82"/>
      <c r="AVD80" s="82"/>
      <c r="AVE80" s="82"/>
      <c r="AVF80" s="82"/>
      <c r="AVG80" s="82"/>
      <c r="AVH80" s="82"/>
      <c r="AVI80" s="82"/>
      <c r="AVJ80" s="82"/>
      <c r="AVK80" s="82"/>
      <c r="AVL80" s="82"/>
      <c r="AVM80" s="82"/>
      <c r="AVN80" s="82"/>
      <c r="AVO80" s="82"/>
      <c r="AVP80" s="82"/>
      <c r="AVQ80" s="82"/>
      <c r="AVR80" s="82"/>
      <c r="AVS80" s="82"/>
      <c r="AVT80" s="82"/>
      <c r="AVU80" s="82"/>
      <c r="AVV80" s="82"/>
      <c r="AVW80" s="82"/>
      <c r="AVX80" s="82"/>
      <c r="AVY80" s="82"/>
      <c r="AVZ80" s="82"/>
      <c r="AWA80" s="82"/>
      <c r="AWB80" s="82"/>
      <c r="AWC80" s="82"/>
      <c r="AWD80" s="82"/>
      <c r="AWE80" s="82"/>
      <c r="AWF80" s="82"/>
      <c r="AWG80" s="82"/>
      <c r="AWH80" s="82"/>
      <c r="AWI80" s="82"/>
      <c r="AWJ80" s="82"/>
      <c r="AWK80" s="82"/>
      <c r="AWL80" s="82"/>
      <c r="AWM80" s="82"/>
      <c r="AWN80" s="82"/>
      <c r="AWO80" s="82"/>
      <c r="AWP80" s="82"/>
      <c r="AWQ80" s="82"/>
      <c r="AWR80" s="82"/>
      <c r="AWS80" s="82"/>
      <c r="AWT80" s="82"/>
      <c r="AWU80" s="82"/>
      <c r="AWV80" s="82"/>
      <c r="AWW80" s="82"/>
      <c r="AWX80" s="82"/>
      <c r="AWY80" s="82"/>
      <c r="AWZ80" s="82"/>
      <c r="AXA80" s="82"/>
      <c r="AXB80" s="82"/>
      <c r="AXC80" s="82"/>
      <c r="AXD80" s="82"/>
      <c r="AXE80" s="82"/>
      <c r="AXF80" s="82"/>
      <c r="AXG80" s="82"/>
      <c r="AXH80" s="82"/>
      <c r="AXI80" s="82"/>
      <c r="AXJ80" s="82"/>
      <c r="AXK80" s="82"/>
      <c r="AXL80" s="82"/>
      <c r="AXM80" s="82"/>
      <c r="AXN80" s="82"/>
      <c r="AXO80" s="82"/>
      <c r="AXP80" s="82"/>
      <c r="AXQ80" s="82"/>
      <c r="AXR80" s="82"/>
      <c r="AXS80" s="82"/>
      <c r="AXT80" s="82"/>
      <c r="AXU80" s="82"/>
      <c r="AXV80" s="82"/>
      <c r="AXW80" s="82"/>
      <c r="AXX80" s="82"/>
      <c r="AXY80" s="82"/>
      <c r="AXZ80" s="82"/>
      <c r="AYA80" s="82"/>
      <c r="AYB80" s="82"/>
      <c r="AYC80" s="82"/>
      <c r="AYD80" s="82"/>
      <c r="AYE80" s="82"/>
      <c r="AYF80" s="82"/>
      <c r="AYG80" s="82"/>
      <c r="AYH80" s="82"/>
      <c r="AYI80" s="82"/>
      <c r="AYJ80" s="82"/>
      <c r="AYK80" s="82"/>
      <c r="AYL80" s="82"/>
      <c r="AYM80" s="82"/>
      <c r="AYN80" s="82"/>
      <c r="AYO80" s="82"/>
      <c r="AYP80" s="82"/>
      <c r="AYQ80" s="82"/>
      <c r="AYR80" s="82"/>
      <c r="AYS80" s="82"/>
      <c r="AYT80" s="82"/>
      <c r="AYU80" s="82"/>
      <c r="AYV80" s="82"/>
      <c r="AYW80" s="82"/>
      <c r="AYX80" s="82"/>
      <c r="AYY80" s="82"/>
      <c r="AYZ80" s="82"/>
      <c r="AZA80" s="82"/>
      <c r="AZB80" s="82"/>
      <c r="AZC80" s="82"/>
      <c r="AZD80" s="82"/>
      <c r="AZE80" s="82"/>
      <c r="AZF80" s="82"/>
      <c r="AZG80" s="82"/>
      <c r="AZH80" s="82"/>
      <c r="AZI80" s="82"/>
      <c r="AZJ80" s="82"/>
      <c r="AZK80" s="82"/>
      <c r="AZL80" s="82"/>
      <c r="AZM80" s="82"/>
      <c r="AZN80" s="82"/>
      <c r="AZO80" s="82"/>
      <c r="AZP80" s="82"/>
      <c r="AZQ80" s="82"/>
      <c r="AZR80" s="82"/>
      <c r="AZS80" s="82"/>
      <c r="AZT80" s="82"/>
      <c r="AZU80" s="82"/>
      <c r="AZV80" s="82"/>
      <c r="AZW80" s="82"/>
      <c r="AZX80" s="82"/>
      <c r="AZY80" s="82"/>
      <c r="AZZ80" s="82"/>
      <c r="BAA80" s="82"/>
      <c r="BAB80" s="82"/>
      <c r="BAC80" s="82"/>
      <c r="BAD80" s="82"/>
      <c r="BAE80" s="82"/>
      <c r="BAF80" s="82"/>
      <c r="BAG80" s="82"/>
      <c r="BAH80" s="82"/>
      <c r="BAI80" s="82"/>
      <c r="BAJ80" s="82"/>
      <c r="BAK80" s="82"/>
      <c r="BAL80" s="82"/>
      <c r="BAM80" s="82"/>
      <c r="BAN80" s="82"/>
      <c r="BAO80" s="82"/>
      <c r="BAP80" s="82"/>
      <c r="BAQ80" s="82"/>
      <c r="BAR80" s="82"/>
      <c r="BAS80" s="82"/>
      <c r="BAT80" s="82"/>
      <c r="BAU80" s="82"/>
      <c r="BAV80" s="82"/>
      <c r="BAW80" s="82"/>
      <c r="BAX80" s="82"/>
      <c r="BAY80" s="82"/>
      <c r="BAZ80" s="82"/>
      <c r="BBA80" s="82"/>
      <c r="BBB80" s="82"/>
      <c r="BBC80" s="82"/>
      <c r="BBD80" s="82"/>
      <c r="BBE80" s="82"/>
      <c r="BBF80" s="82"/>
      <c r="BBG80" s="82"/>
      <c r="BBH80" s="82"/>
      <c r="BBI80" s="82"/>
      <c r="BBJ80" s="82"/>
      <c r="BBK80" s="82"/>
      <c r="BBL80" s="82"/>
      <c r="BBM80" s="82"/>
      <c r="BBN80" s="82"/>
      <c r="BBO80" s="82"/>
      <c r="BBP80" s="82"/>
      <c r="BBQ80" s="82"/>
      <c r="BBR80" s="82"/>
      <c r="BBS80" s="82"/>
      <c r="BBT80" s="82"/>
      <c r="BBU80" s="82"/>
      <c r="BBV80" s="82"/>
      <c r="BBW80" s="82"/>
      <c r="BBX80" s="82"/>
      <c r="BBY80" s="82"/>
      <c r="BBZ80" s="82"/>
      <c r="BCA80" s="82"/>
      <c r="BCB80" s="82"/>
      <c r="BCC80" s="82"/>
      <c r="BCD80" s="82"/>
      <c r="BCE80" s="82"/>
      <c r="BCF80" s="82"/>
      <c r="BCG80" s="82"/>
      <c r="BCH80" s="82"/>
      <c r="BCI80" s="82"/>
      <c r="BCJ80" s="82"/>
      <c r="BCK80" s="82"/>
      <c r="BCL80" s="82"/>
      <c r="BCM80" s="82"/>
      <c r="BCN80" s="82"/>
      <c r="BCO80" s="82"/>
      <c r="BCP80" s="82"/>
      <c r="BCQ80" s="82"/>
      <c r="BCR80" s="82"/>
      <c r="BCS80" s="82"/>
      <c r="BCT80" s="82"/>
      <c r="BCU80" s="82"/>
      <c r="BCV80" s="82"/>
      <c r="BCW80" s="82"/>
      <c r="BCX80" s="82"/>
      <c r="BCY80" s="82"/>
      <c r="BCZ80" s="82"/>
      <c r="BDA80" s="82"/>
      <c r="BDB80" s="82"/>
      <c r="BDC80" s="82"/>
      <c r="BDD80" s="82"/>
      <c r="BDE80" s="82"/>
      <c r="BDF80" s="82"/>
      <c r="BDG80" s="82"/>
      <c r="BDH80" s="82"/>
      <c r="BDI80" s="82"/>
      <c r="BDJ80" s="82"/>
      <c r="BDK80" s="82"/>
      <c r="BDL80" s="82"/>
      <c r="BDM80" s="82"/>
      <c r="BDN80" s="82"/>
      <c r="BDO80" s="82"/>
      <c r="BDP80" s="82"/>
      <c r="BDQ80" s="82"/>
      <c r="BDR80" s="82"/>
      <c r="BDS80" s="82"/>
      <c r="BDT80" s="82"/>
      <c r="BDU80" s="82"/>
      <c r="BDV80" s="82"/>
      <c r="BDW80" s="82"/>
      <c r="BDX80" s="82"/>
      <c r="BDY80" s="82"/>
      <c r="BDZ80" s="82"/>
      <c r="BEA80" s="82"/>
      <c r="BEB80" s="82"/>
      <c r="BEC80" s="82"/>
      <c r="BED80" s="82"/>
      <c r="BEE80" s="82"/>
      <c r="BEF80" s="82"/>
      <c r="BEG80" s="82"/>
      <c r="BEH80" s="82"/>
      <c r="BEI80" s="82"/>
      <c r="BEJ80" s="82"/>
      <c r="BEK80" s="82"/>
      <c r="BEL80" s="82"/>
      <c r="BEM80" s="82"/>
      <c r="BEN80" s="82"/>
      <c r="BEO80" s="82"/>
      <c r="BEP80" s="82"/>
      <c r="BEQ80" s="82"/>
      <c r="BER80" s="82"/>
      <c r="BES80" s="82"/>
      <c r="BET80" s="82"/>
      <c r="BEU80" s="82"/>
      <c r="BEV80" s="82"/>
      <c r="BEW80" s="82"/>
      <c r="BEX80" s="82"/>
      <c r="BEY80" s="82"/>
      <c r="BEZ80" s="82"/>
      <c r="BFA80" s="82"/>
      <c r="BFB80" s="82"/>
      <c r="BFC80" s="82"/>
      <c r="BFD80" s="82"/>
      <c r="BFE80" s="82"/>
      <c r="BFF80" s="82"/>
      <c r="BFG80" s="82"/>
      <c r="BFH80" s="82"/>
      <c r="BFI80" s="82"/>
      <c r="BFJ80" s="82"/>
      <c r="BFK80" s="82"/>
      <c r="BFL80" s="82"/>
      <c r="BFM80" s="82"/>
      <c r="BFN80" s="82"/>
      <c r="BFO80" s="82"/>
      <c r="BFP80" s="82"/>
      <c r="BFQ80" s="82"/>
      <c r="BFR80" s="82"/>
      <c r="BFS80" s="82"/>
      <c r="BFT80" s="82"/>
      <c r="BFU80" s="82"/>
      <c r="BFV80" s="82"/>
      <c r="BFW80" s="82"/>
      <c r="BFX80" s="82"/>
      <c r="BFY80" s="82"/>
      <c r="BFZ80" s="82"/>
      <c r="BGA80" s="82"/>
      <c r="BGB80" s="82"/>
      <c r="BGC80" s="82"/>
      <c r="BGD80" s="82"/>
      <c r="BGE80" s="82"/>
      <c r="BGF80" s="82"/>
      <c r="BGG80" s="82"/>
      <c r="BGH80" s="82"/>
      <c r="BGI80" s="82"/>
      <c r="BGJ80" s="82"/>
      <c r="BGK80" s="82"/>
      <c r="BGL80" s="82"/>
      <c r="BGM80" s="82"/>
      <c r="BGN80" s="82"/>
      <c r="BGO80" s="82"/>
      <c r="BGP80" s="82"/>
      <c r="BGQ80" s="82"/>
      <c r="BGR80" s="82"/>
      <c r="BGS80" s="82"/>
      <c r="BGT80" s="82"/>
      <c r="BGU80" s="82"/>
      <c r="BGV80" s="82"/>
      <c r="BGW80" s="82"/>
      <c r="BGX80" s="82"/>
      <c r="BGY80" s="82"/>
      <c r="BGZ80" s="82"/>
      <c r="BHA80" s="82"/>
      <c r="BHB80" s="82"/>
      <c r="BHC80" s="82"/>
      <c r="BHD80" s="82"/>
      <c r="BHE80" s="82"/>
      <c r="BHF80" s="82"/>
      <c r="BHG80" s="82"/>
      <c r="BHH80" s="82"/>
      <c r="BHI80" s="82"/>
      <c r="BHJ80" s="82"/>
      <c r="BHK80" s="82"/>
      <c r="BHL80" s="82"/>
      <c r="BHM80" s="82"/>
      <c r="BHN80" s="82"/>
      <c r="BHO80" s="82"/>
      <c r="BHP80" s="82"/>
      <c r="BHQ80" s="82"/>
      <c r="BHR80" s="82"/>
      <c r="BHS80" s="82"/>
      <c r="BHT80" s="82"/>
      <c r="BHU80" s="82"/>
      <c r="BHV80" s="82"/>
      <c r="BHW80" s="82"/>
      <c r="BHX80" s="82"/>
      <c r="BHY80" s="82"/>
      <c r="BHZ80" s="82"/>
      <c r="BIA80" s="82"/>
      <c r="BIB80" s="82"/>
      <c r="BIC80" s="82"/>
      <c r="BID80" s="82"/>
      <c r="BIE80" s="82"/>
      <c r="BIF80" s="82"/>
      <c r="BIG80" s="82"/>
      <c r="BIH80" s="82"/>
      <c r="BII80" s="82"/>
      <c r="BIJ80" s="82"/>
      <c r="BIK80" s="82"/>
      <c r="BIL80" s="82"/>
      <c r="BIM80" s="82"/>
      <c r="BIN80" s="82"/>
      <c r="BIO80" s="82"/>
      <c r="BIP80" s="82"/>
      <c r="BIQ80" s="82"/>
      <c r="BIR80" s="82"/>
      <c r="BIS80" s="82"/>
      <c r="BIT80" s="82"/>
      <c r="BIU80" s="82"/>
      <c r="BIV80" s="82"/>
      <c r="BIW80" s="82"/>
      <c r="BIX80" s="82"/>
      <c r="BIY80" s="82"/>
      <c r="BIZ80" s="82"/>
      <c r="BJA80" s="82"/>
      <c r="BJB80" s="82"/>
      <c r="BJC80" s="82"/>
      <c r="BJD80" s="82"/>
      <c r="BJE80" s="82"/>
      <c r="BJF80" s="82"/>
      <c r="BJG80" s="82"/>
      <c r="BJH80" s="82"/>
      <c r="BJI80" s="82"/>
      <c r="BJJ80" s="82"/>
      <c r="BJK80" s="82"/>
      <c r="BJL80" s="82"/>
      <c r="BJM80" s="82"/>
      <c r="BJN80" s="82"/>
      <c r="BJO80" s="82"/>
      <c r="BJP80" s="82"/>
      <c r="BJQ80" s="82"/>
      <c r="BJR80" s="82"/>
      <c r="BJS80" s="82"/>
      <c r="BJT80" s="82"/>
      <c r="BJU80" s="82"/>
      <c r="BJV80" s="82"/>
      <c r="BJW80" s="82"/>
      <c r="BJX80" s="82"/>
      <c r="BJY80" s="82"/>
      <c r="BJZ80" s="82"/>
      <c r="BKA80" s="82"/>
      <c r="BKB80" s="82"/>
      <c r="BKC80" s="82"/>
      <c r="BKD80" s="82"/>
      <c r="BKE80" s="82"/>
      <c r="BKF80" s="82"/>
      <c r="BKG80" s="82"/>
      <c r="BKH80" s="82"/>
      <c r="BKI80" s="82"/>
      <c r="BKJ80" s="82"/>
      <c r="BKK80" s="82"/>
      <c r="BKL80" s="82"/>
      <c r="BKM80" s="82"/>
      <c r="BKN80" s="82"/>
      <c r="BKO80" s="82"/>
      <c r="BKP80" s="82"/>
      <c r="BKQ80" s="82"/>
      <c r="BKR80" s="82"/>
      <c r="BKS80" s="82"/>
      <c r="BKT80" s="82"/>
      <c r="BKU80" s="82"/>
      <c r="BKV80" s="82"/>
      <c r="BKW80" s="82"/>
      <c r="BKX80" s="82"/>
      <c r="BKY80" s="82"/>
      <c r="BKZ80" s="82"/>
      <c r="BLA80" s="82"/>
      <c r="BLB80" s="82"/>
      <c r="BLC80" s="82"/>
      <c r="BLD80" s="82"/>
      <c r="BLE80" s="82"/>
      <c r="BLF80" s="82"/>
      <c r="BLG80" s="82"/>
      <c r="BLH80" s="82"/>
      <c r="BLI80" s="82"/>
      <c r="BLJ80" s="82"/>
      <c r="BLK80" s="82"/>
      <c r="BLL80" s="82"/>
      <c r="BLM80" s="82"/>
      <c r="BLN80" s="82"/>
      <c r="BLO80" s="82"/>
      <c r="BLP80" s="82"/>
      <c r="BLQ80" s="82"/>
      <c r="BLR80" s="82"/>
      <c r="BLS80" s="82"/>
      <c r="BLT80" s="82"/>
      <c r="BLU80" s="82"/>
      <c r="BLV80" s="82"/>
      <c r="BLW80" s="82"/>
      <c r="BLX80" s="82"/>
      <c r="BLY80" s="82"/>
      <c r="BLZ80" s="82"/>
      <c r="BMA80" s="82"/>
      <c r="BMB80" s="82"/>
      <c r="BMC80" s="82"/>
      <c r="BMD80" s="82"/>
      <c r="BME80" s="82"/>
      <c r="BMF80" s="82"/>
      <c r="BMG80" s="82"/>
      <c r="BMH80" s="82"/>
      <c r="BMI80" s="82"/>
      <c r="BMJ80" s="82"/>
      <c r="BMK80" s="82"/>
      <c r="BML80" s="82"/>
      <c r="BMM80" s="82"/>
      <c r="BMN80" s="82"/>
      <c r="BMO80" s="82"/>
      <c r="BMP80" s="82"/>
      <c r="BMQ80" s="82"/>
      <c r="BMR80" s="82"/>
      <c r="BMS80" s="82"/>
      <c r="BMT80" s="82"/>
      <c r="BMU80" s="82"/>
      <c r="BMV80" s="82"/>
      <c r="BMW80" s="82"/>
      <c r="BMX80" s="82"/>
      <c r="BMY80" s="82"/>
      <c r="BMZ80" s="82"/>
      <c r="BNA80" s="82"/>
      <c r="BNB80" s="82"/>
      <c r="BNC80" s="82"/>
      <c r="BND80" s="82"/>
      <c r="BNE80" s="82"/>
      <c r="BNF80" s="82"/>
      <c r="BNG80" s="82"/>
      <c r="BNH80" s="82"/>
      <c r="BNI80" s="82"/>
      <c r="BNJ80" s="82"/>
      <c r="BNK80" s="82"/>
      <c r="BNL80" s="82"/>
      <c r="BNM80" s="82"/>
      <c r="BNN80" s="82"/>
      <c r="BNO80" s="82"/>
      <c r="BNP80" s="82"/>
      <c r="BNQ80" s="82"/>
      <c r="BNR80" s="82"/>
      <c r="BNS80" s="82"/>
      <c r="BNT80" s="82"/>
      <c r="BNU80" s="82"/>
      <c r="BNV80" s="82"/>
      <c r="BNW80" s="82"/>
      <c r="BNX80" s="82"/>
      <c r="BNY80" s="82"/>
      <c r="BNZ80" s="82"/>
      <c r="BOA80" s="82"/>
      <c r="BOB80" s="82"/>
      <c r="BOC80" s="82"/>
      <c r="BOD80" s="82"/>
      <c r="BOE80" s="82"/>
      <c r="BOF80" s="82"/>
      <c r="BOG80" s="82"/>
      <c r="BOH80" s="82"/>
      <c r="BOI80" s="82"/>
      <c r="BOJ80" s="82"/>
      <c r="BOK80" s="82"/>
      <c r="BOL80" s="82"/>
      <c r="BOM80" s="82"/>
      <c r="BON80" s="82"/>
      <c r="BOO80" s="82"/>
      <c r="BOP80" s="82"/>
      <c r="BOQ80" s="82"/>
      <c r="BOR80" s="82"/>
      <c r="BOS80" s="82"/>
      <c r="BOT80" s="82"/>
      <c r="BOU80" s="82"/>
      <c r="BOV80" s="82"/>
      <c r="BOW80" s="82"/>
      <c r="BOX80" s="82"/>
      <c r="BOY80" s="82"/>
      <c r="BOZ80" s="82"/>
      <c r="BPA80" s="82"/>
      <c r="BPB80" s="82"/>
      <c r="BPC80" s="82"/>
      <c r="BPD80" s="82"/>
      <c r="BPE80" s="82"/>
      <c r="BPF80" s="82"/>
      <c r="BPG80" s="82"/>
      <c r="BPH80" s="82"/>
      <c r="BPI80" s="82"/>
      <c r="BPJ80" s="82"/>
      <c r="BPK80" s="82"/>
      <c r="BPL80" s="82"/>
      <c r="BPM80" s="82"/>
      <c r="BPN80" s="82"/>
      <c r="BPO80" s="82"/>
      <c r="BPP80" s="82"/>
      <c r="BPQ80" s="82"/>
      <c r="BPR80" s="82"/>
      <c r="BPS80" s="82"/>
      <c r="BPT80" s="82"/>
      <c r="BPU80" s="82"/>
      <c r="BPV80" s="82"/>
      <c r="BPW80" s="82"/>
      <c r="BPX80" s="82"/>
      <c r="BPY80" s="82"/>
      <c r="BPZ80" s="82"/>
      <c r="BQA80" s="82"/>
      <c r="BQB80" s="82"/>
      <c r="BQC80" s="82"/>
      <c r="BQD80" s="82"/>
      <c r="BQE80" s="82"/>
      <c r="BQF80" s="82"/>
      <c r="BQG80" s="82"/>
      <c r="BQH80" s="82"/>
      <c r="BQI80" s="82"/>
      <c r="BQJ80" s="82"/>
      <c r="BQK80" s="82"/>
      <c r="BQL80" s="82"/>
      <c r="BQM80" s="82"/>
      <c r="BQN80" s="82"/>
      <c r="BQO80" s="82"/>
      <c r="BQP80" s="82"/>
      <c r="BQQ80" s="82"/>
      <c r="BQR80" s="82"/>
      <c r="BQS80" s="82"/>
      <c r="BQT80" s="82"/>
      <c r="BQU80" s="82"/>
      <c r="BQV80" s="82"/>
      <c r="BQW80" s="82"/>
      <c r="BQX80" s="82"/>
      <c r="BQY80" s="82"/>
      <c r="BQZ80" s="82"/>
      <c r="BRA80" s="82"/>
      <c r="BRB80" s="82"/>
      <c r="BRC80" s="82"/>
      <c r="BRD80" s="82"/>
      <c r="BRE80" s="82"/>
      <c r="BRF80" s="82"/>
      <c r="BRG80" s="82"/>
      <c r="BRH80" s="82"/>
      <c r="BRI80" s="82"/>
      <c r="BRJ80" s="82"/>
      <c r="BRK80" s="82"/>
      <c r="BRL80" s="82"/>
      <c r="BRM80" s="82"/>
      <c r="BRN80" s="82"/>
      <c r="BRO80" s="82"/>
      <c r="BRP80" s="82"/>
      <c r="BRQ80" s="82"/>
      <c r="BRR80" s="82"/>
      <c r="BRS80" s="82"/>
      <c r="BRT80" s="82"/>
      <c r="BRU80" s="82"/>
      <c r="BRV80" s="82"/>
      <c r="BRW80" s="82"/>
      <c r="BRX80" s="82"/>
      <c r="BRY80" s="82"/>
      <c r="BRZ80" s="82"/>
      <c r="BSA80" s="82"/>
      <c r="BSB80" s="82"/>
      <c r="BSC80" s="82"/>
      <c r="BSD80" s="82"/>
      <c r="BSE80" s="82"/>
      <c r="BSF80" s="82"/>
      <c r="BSG80" s="82"/>
      <c r="BSH80" s="82"/>
      <c r="BSI80" s="82"/>
      <c r="BSJ80" s="82"/>
      <c r="BSK80" s="82"/>
      <c r="BSL80" s="82"/>
      <c r="BSM80" s="82"/>
      <c r="BSN80" s="82"/>
      <c r="BSO80" s="82"/>
      <c r="BSP80" s="82"/>
      <c r="BSQ80" s="82"/>
      <c r="BSR80" s="82"/>
      <c r="BSS80" s="82"/>
      <c r="BST80" s="82"/>
      <c r="BSU80" s="82"/>
      <c r="BSV80" s="82"/>
      <c r="BSW80" s="82"/>
      <c r="BSX80" s="82"/>
      <c r="BSY80" s="82"/>
      <c r="BSZ80" s="82"/>
      <c r="BTA80" s="82"/>
      <c r="BTB80" s="82"/>
      <c r="BTC80" s="82"/>
      <c r="BTD80" s="82"/>
      <c r="BTE80" s="82"/>
      <c r="BTF80" s="82"/>
      <c r="BTG80" s="82"/>
      <c r="BTH80" s="82"/>
      <c r="BTI80" s="82"/>
      <c r="BTJ80" s="82"/>
      <c r="BTK80" s="82"/>
      <c r="BTL80" s="82"/>
      <c r="BTM80" s="82"/>
      <c r="BTN80" s="82"/>
      <c r="BTO80" s="82"/>
      <c r="BTP80" s="82"/>
      <c r="BTQ80" s="82"/>
      <c r="BTR80" s="82"/>
      <c r="BTS80" s="82"/>
      <c r="BTT80" s="82"/>
      <c r="BTU80" s="82"/>
      <c r="BTV80" s="82"/>
      <c r="BTW80" s="82"/>
      <c r="BTX80" s="82"/>
      <c r="BTY80" s="82"/>
      <c r="BTZ80" s="82"/>
      <c r="BUA80" s="82"/>
      <c r="BUB80" s="82"/>
      <c r="BUC80" s="82"/>
      <c r="BUD80" s="82"/>
      <c r="BUE80" s="82"/>
      <c r="BUF80" s="82"/>
      <c r="BUG80" s="82"/>
      <c r="BUH80" s="82"/>
      <c r="BUI80" s="82"/>
      <c r="BUJ80" s="82"/>
      <c r="BUK80" s="82"/>
      <c r="BUL80" s="82"/>
      <c r="BUM80" s="82"/>
      <c r="BUN80" s="82"/>
      <c r="BUO80" s="82"/>
      <c r="BUP80" s="82"/>
      <c r="BUQ80" s="82"/>
      <c r="BUR80" s="82"/>
      <c r="BUS80" s="82"/>
      <c r="BUT80" s="82"/>
      <c r="BUU80" s="82"/>
      <c r="BUV80" s="82"/>
      <c r="BUW80" s="82"/>
      <c r="BUX80" s="82"/>
      <c r="BUY80" s="82"/>
      <c r="BUZ80" s="82"/>
      <c r="BVA80" s="82"/>
      <c r="BVB80" s="82"/>
      <c r="BVC80" s="82"/>
      <c r="BVD80" s="82"/>
      <c r="BVE80" s="82"/>
      <c r="BVF80" s="82"/>
      <c r="BVG80" s="82"/>
      <c r="BVH80" s="82"/>
      <c r="BVI80" s="82"/>
      <c r="BVJ80" s="82"/>
      <c r="BVK80" s="82"/>
      <c r="BVL80" s="82"/>
      <c r="BVM80" s="82"/>
      <c r="BVN80" s="82"/>
      <c r="BVO80" s="82"/>
      <c r="BVP80" s="82"/>
      <c r="BVQ80" s="82"/>
      <c r="BVR80" s="82"/>
      <c r="BVS80" s="82"/>
      <c r="BVT80" s="82"/>
      <c r="BVU80" s="82"/>
      <c r="BVV80" s="82"/>
      <c r="BVW80" s="82"/>
      <c r="BVX80" s="82"/>
      <c r="BVY80" s="82"/>
      <c r="BVZ80" s="82"/>
      <c r="BWA80" s="82"/>
      <c r="BWB80" s="82"/>
      <c r="BWC80" s="82"/>
      <c r="BWD80" s="82"/>
      <c r="BWE80" s="82"/>
      <c r="BWF80" s="82"/>
      <c r="BWG80" s="82"/>
      <c r="BWH80" s="82"/>
      <c r="BWI80" s="82"/>
      <c r="BWJ80" s="82"/>
      <c r="BWK80" s="82"/>
      <c r="BWL80" s="82"/>
      <c r="BWM80" s="82"/>
      <c r="BWN80" s="82"/>
      <c r="BWO80" s="82"/>
      <c r="BWP80" s="82"/>
      <c r="BWQ80" s="82"/>
      <c r="BWR80" s="82"/>
      <c r="BWS80" s="82"/>
      <c r="BWT80" s="82"/>
      <c r="BWU80" s="82"/>
      <c r="BWV80" s="82"/>
      <c r="BWW80" s="82"/>
      <c r="BWX80" s="82"/>
      <c r="BWY80" s="82"/>
      <c r="BWZ80" s="82"/>
      <c r="BXA80" s="82"/>
      <c r="BXB80" s="82"/>
      <c r="BXC80" s="82"/>
      <c r="BXD80" s="82"/>
      <c r="BXE80" s="82"/>
      <c r="BXF80" s="82"/>
      <c r="BXG80" s="82"/>
      <c r="BXH80" s="82"/>
      <c r="BXI80" s="82"/>
      <c r="BXJ80" s="82"/>
      <c r="BXK80" s="82"/>
      <c r="BXL80" s="82"/>
      <c r="BXM80" s="82"/>
      <c r="BXN80" s="82"/>
      <c r="BXO80" s="82"/>
      <c r="BXP80" s="82"/>
      <c r="BXQ80" s="82"/>
      <c r="BXR80" s="82"/>
      <c r="BXS80" s="82"/>
      <c r="BXT80" s="82"/>
      <c r="BXU80" s="82"/>
      <c r="BXV80" s="82"/>
      <c r="BXW80" s="82"/>
      <c r="BXX80" s="82"/>
      <c r="BXY80" s="82"/>
      <c r="BXZ80" s="82"/>
      <c r="BYA80" s="82"/>
      <c r="BYB80" s="82"/>
      <c r="BYC80" s="82"/>
      <c r="BYD80" s="82"/>
      <c r="BYE80" s="82"/>
      <c r="BYF80" s="82"/>
      <c r="BYG80" s="82"/>
      <c r="BYH80" s="82"/>
      <c r="BYI80" s="82"/>
      <c r="BYJ80" s="82"/>
      <c r="BYK80" s="82"/>
      <c r="BYL80" s="82"/>
      <c r="BYM80" s="82"/>
      <c r="BYN80" s="82"/>
      <c r="BYO80" s="82"/>
      <c r="BYP80" s="82"/>
      <c r="BYQ80" s="82"/>
      <c r="BYR80" s="82"/>
      <c r="BYS80" s="82"/>
      <c r="BYT80" s="82"/>
      <c r="BYU80" s="82"/>
      <c r="BYV80" s="82"/>
      <c r="BYW80" s="82"/>
      <c r="BYX80" s="82"/>
      <c r="BYY80" s="82"/>
      <c r="BYZ80" s="82"/>
      <c r="BZA80" s="82"/>
      <c r="BZB80" s="82"/>
      <c r="BZC80" s="82"/>
      <c r="BZD80" s="82"/>
      <c r="BZE80" s="82"/>
      <c r="BZF80" s="82"/>
      <c r="BZG80" s="82"/>
      <c r="BZH80" s="82"/>
      <c r="BZI80" s="82"/>
      <c r="BZJ80" s="82"/>
      <c r="BZK80" s="82"/>
      <c r="BZL80" s="82"/>
      <c r="BZM80" s="82"/>
      <c r="BZN80" s="82"/>
      <c r="BZO80" s="82"/>
      <c r="BZP80" s="82"/>
      <c r="BZQ80" s="82"/>
      <c r="BZR80" s="82"/>
      <c r="BZS80" s="82"/>
      <c r="BZT80" s="82"/>
      <c r="BZU80" s="82"/>
      <c r="BZV80" s="82"/>
      <c r="BZW80" s="82"/>
      <c r="BZX80" s="82"/>
      <c r="BZY80" s="82"/>
      <c r="BZZ80" s="82"/>
      <c r="CAA80" s="82"/>
      <c r="CAB80" s="82"/>
      <c r="CAC80" s="82"/>
      <c r="CAD80" s="82"/>
      <c r="CAE80" s="82"/>
      <c r="CAF80" s="82"/>
      <c r="CAG80" s="82"/>
      <c r="CAH80" s="82"/>
      <c r="CAI80" s="82"/>
      <c r="CAJ80" s="82"/>
      <c r="CAK80" s="82"/>
      <c r="CAL80" s="82"/>
      <c r="CAM80" s="82"/>
      <c r="CAN80" s="82"/>
      <c r="CAO80" s="82"/>
      <c r="CAP80" s="82"/>
      <c r="CAQ80" s="82"/>
      <c r="CAR80" s="82"/>
      <c r="CAS80" s="82"/>
      <c r="CAT80" s="82"/>
      <c r="CAU80" s="82"/>
      <c r="CAV80" s="82"/>
      <c r="CAW80" s="82"/>
      <c r="CAX80" s="82"/>
      <c r="CAY80" s="82"/>
      <c r="CAZ80" s="82"/>
      <c r="CBA80" s="82"/>
      <c r="CBB80" s="82"/>
      <c r="CBC80" s="82"/>
      <c r="CBD80" s="82"/>
      <c r="CBE80" s="82"/>
      <c r="CBF80" s="82"/>
      <c r="CBG80" s="82"/>
      <c r="CBH80" s="82"/>
      <c r="CBI80" s="82"/>
      <c r="CBJ80" s="82"/>
      <c r="CBK80" s="82"/>
      <c r="CBL80" s="82"/>
      <c r="CBM80" s="82"/>
      <c r="CBN80" s="82"/>
      <c r="CBO80" s="82"/>
      <c r="CBP80" s="82"/>
      <c r="CBQ80" s="82"/>
      <c r="CBR80" s="82"/>
      <c r="CBS80" s="82"/>
      <c r="CBT80" s="82"/>
      <c r="CBU80" s="82"/>
      <c r="CBV80" s="82"/>
      <c r="CBW80" s="82"/>
      <c r="CBX80" s="82"/>
      <c r="CBY80" s="82"/>
      <c r="CBZ80" s="82"/>
      <c r="CCA80" s="82"/>
      <c r="CCB80" s="82"/>
      <c r="CCC80" s="82"/>
      <c r="CCD80" s="82"/>
      <c r="CCE80" s="82"/>
      <c r="CCF80" s="82"/>
      <c r="CCG80" s="82"/>
      <c r="CCH80" s="82"/>
      <c r="CCI80" s="82"/>
      <c r="CCJ80" s="82"/>
      <c r="CCK80" s="82"/>
      <c r="CCL80" s="82"/>
      <c r="CCM80" s="82"/>
      <c r="CCN80" s="82"/>
      <c r="CCO80" s="82"/>
      <c r="CCP80" s="82"/>
      <c r="CCQ80" s="82"/>
      <c r="CCR80" s="82"/>
      <c r="CCS80" s="82"/>
      <c r="CCT80" s="82"/>
      <c r="CCU80" s="82"/>
      <c r="CCV80" s="82"/>
      <c r="CCW80" s="82"/>
      <c r="CCX80" s="82"/>
      <c r="CCY80" s="82"/>
      <c r="CCZ80" s="82"/>
      <c r="CDA80" s="82"/>
      <c r="CDB80" s="82"/>
      <c r="CDC80" s="82"/>
      <c r="CDD80" s="82"/>
      <c r="CDE80" s="82"/>
      <c r="CDF80" s="82"/>
      <c r="CDG80" s="82"/>
      <c r="CDH80" s="82"/>
      <c r="CDI80" s="82"/>
      <c r="CDJ80" s="82"/>
      <c r="CDK80" s="82"/>
      <c r="CDL80" s="82"/>
      <c r="CDM80" s="82"/>
      <c r="CDN80" s="82"/>
      <c r="CDO80" s="82"/>
      <c r="CDP80" s="82"/>
      <c r="CDQ80" s="82"/>
      <c r="CDR80" s="82"/>
      <c r="CDS80" s="82"/>
      <c r="CDT80" s="82"/>
      <c r="CDU80" s="82"/>
      <c r="CDV80" s="82"/>
      <c r="CDW80" s="82"/>
      <c r="CDX80" s="82"/>
      <c r="CDY80" s="82"/>
      <c r="CDZ80" s="82"/>
      <c r="CEA80" s="82"/>
      <c r="CEB80" s="82"/>
      <c r="CEC80" s="82"/>
      <c r="CED80" s="82"/>
      <c r="CEE80" s="82"/>
      <c r="CEF80" s="82"/>
      <c r="CEG80" s="82"/>
      <c r="CEH80" s="82"/>
      <c r="CEI80" s="82"/>
      <c r="CEJ80" s="82"/>
      <c r="CEK80" s="82"/>
      <c r="CEL80" s="82"/>
      <c r="CEM80" s="82"/>
      <c r="CEN80" s="82"/>
      <c r="CEO80" s="82"/>
      <c r="CEP80" s="82"/>
      <c r="CEQ80" s="82"/>
      <c r="CER80" s="82"/>
      <c r="CES80" s="82"/>
      <c r="CET80" s="82"/>
      <c r="CEU80" s="82"/>
      <c r="CEV80" s="82"/>
      <c r="CEW80" s="82"/>
      <c r="CEX80" s="82"/>
      <c r="CEY80" s="82"/>
      <c r="CEZ80" s="82"/>
      <c r="CFA80" s="82"/>
      <c r="CFB80" s="82"/>
      <c r="CFC80" s="82"/>
      <c r="CFD80" s="82"/>
      <c r="CFE80" s="82"/>
      <c r="CFF80" s="82"/>
      <c r="CFG80" s="82"/>
      <c r="CFH80" s="82"/>
      <c r="CFI80" s="82"/>
      <c r="CFJ80" s="82"/>
      <c r="CFK80" s="82"/>
      <c r="CFL80" s="82"/>
      <c r="CFM80" s="82"/>
      <c r="CFN80" s="82"/>
      <c r="CFO80" s="82"/>
      <c r="CFP80" s="82"/>
      <c r="CFQ80" s="82"/>
      <c r="CFR80" s="82"/>
      <c r="CFS80" s="82"/>
      <c r="CFT80" s="82"/>
      <c r="CFU80" s="82"/>
      <c r="CFV80" s="82"/>
      <c r="CFW80" s="82"/>
      <c r="CFX80" s="82"/>
      <c r="CFY80" s="82"/>
      <c r="CFZ80" s="82"/>
      <c r="CGA80" s="82"/>
      <c r="CGB80" s="82"/>
      <c r="CGC80" s="82"/>
      <c r="CGD80" s="82"/>
      <c r="CGE80" s="82"/>
      <c r="CGF80" s="82"/>
      <c r="CGG80" s="82"/>
      <c r="CGH80" s="82"/>
      <c r="CGI80" s="82"/>
      <c r="CGJ80" s="82"/>
      <c r="CGK80" s="82"/>
      <c r="CGL80" s="82"/>
      <c r="CGM80" s="82"/>
      <c r="CGN80" s="82"/>
      <c r="CGO80" s="82"/>
      <c r="CGP80" s="82"/>
      <c r="CGQ80" s="82"/>
      <c r="CGR80" s="82"/>
      <c r="CGS80" s="82"/>
      <c r="CGT80" s="82"/>
      <c r="CGU80" s="82"/>
      <c r="CGV80" s="82"/>
      <c r="CGW80" s="82"/>
      <c r="CGX80" s="82"/>
      <c r="CGY80" s="82"/>
      <c r="CGZ80" s="82"/>
      <c r="CHA80" s="82"/>
      <c r="CHB80" s="82"/>
      <c r="CHC80" s="82"/>
      <c r="CHD80" s="82"/>
      <c r="CHE80" s="82"/>
      <c r="CHF80" s="82"/>
      <c r="CHG80" s="82"/>
      <c r="CHH80" s="82"/>
      <c r="CHI80" s="82"/>
      <c r="CHJ80" s="82"/>
      <c r="CHK80" s="82"/>
      <c r="CHL80" s="82"/>
      <c r="CHM80" s="82"/>
      <c r="CHN80" s="82"/>
      <c r="CHO80" s="82"/>
      <c r="CHP80" s="82"/>
      <c r="CHQ80" s="82"/>
      <c r="CHR80" s="82"/>
      <c r="CHS80" s="82"/>
      <c r="CHT80" s="82"/>
      <c r="CHU80" s="82"/>
      <c r="CHV80" s="82"/>
      <c r="CHW80" s="82"/>
      <c r="CHX80" s="82"/>
      <c r="CHY80" s="82"/>
      <c r="CHZ80" s="82"/>
      <c r="CIA80" s="82"/>
      <c r="CIB80" s="82"/>
      <c r="CIC80" s="82"/>
      <c r="CID80" s="82"/>
      <c r="CIE80" s="82"/>
      <c r="CIF80" s="82"/>
      <c r="CIG80" s="82"/>
      <c r="CIH80" s="82"/>
      <c r="CII80" s="82"/>
      <c r="CIJ80" s="82"/>
      <c r="CIK80" s="82"/>
      <c r="CIL80" s="82"/>
      <c r="CIM80" s="82"/>
      <c r="CIN80" s="82"/>
      <c r="CIO80" s="82"/>
      <c r="CIP80" s="82"/>
      <c r="CIQ80" s="82"/>
      <c r="CIR80" s="82"/>
      <c r="CIS80" s="82"/>
      <c r="CIT80" s="82"/>
      <c r="CIU80" s="82"/>
      <c r="CIV80" s="82"/>
      <c r="CIW80" s="82"/>
      <c r="CIX80" s="82"/>
      <c r="CIY80" s="82"/>
      <c r="CIZ80" s="82"/>
      <c r="CJA80" s="82"/>
      <c r="CJB80" s="82"/>
      <c r="CJC80" s="82"/>
      <c r="CJD80" s="82"/>
      <c r="CJE80" s="82"/>
      <c r="CJF80" s="82"/>
      <c r="CJG80" s="82"/>
      <c r="CJH80" s="82"/>
      <c r="CJI80" s="82"/>
      <c r="CJJ80" s="82"/>
      <c r="CJK80" s="82"/>
      <c r="CJL80" s="82"/>
      <c r="CJM80" s="82"/>
      <c r="CJN80" s="82"/>
      <c r="CJO80" s="82"/>
      <c r="CJP80" s="82"/>
      <c r="CJQ80" s="82"/>
      <c r="CJR80" s="82"/>
      <c r="CJS80" s="82"/>
      <c r="CJT80" s="82"/>
      <c r="CJU80" s="82"/>
      <c r="CJV80" s="82"/>
      <c r="CJW80" s="82"/>
      <c r="CJX80" s="82"/>
      <c r="CJY80" s="82"/>
      <c r="CJZ80" s="82"/>
      <c r="CKA80" s="82"/>
      <c r="CKB80" s="82"/>
      <c r="CKC80" s="82"/>
      <c r="CKD80" s="82"/>
      <c r="CKE80" s="82"/>
      <c r="CKF80" s="82"/>
      <c r="CKG80" s="82"/>
      <c r="CKH80" s="82"/>
      <c r="CKI80" s="82"/>
      <c r="CKJ80" s="82"/>
      <c r="CKK80" s="82"/>
      <c r="CKL80" s="82"/>
      <c r="CKM80" s="82"/>
      <c r="CKN80" s="82"/>
      <c r="CKO80" s="82"/>
      <c r="CKP80" s="82"/>
      <c r="CKQ80" s="82"/>
      <c r="CKR80" s="82"/>
      <c r="CKS80" s="82"/>
      <c r="CKT80" s="82"/>
      <c r="CKU80" s="82"/>
      <c r="CKV80" s="82"/>
      <c r="CKW80" s="82"/>
      <c r="CKX80" s="82"/>
      <c r="CKY80" s="82"/>
      <c r="CKZ80" s="82"/>
      <c r="CLA80" s="82"/>
      <c r="CLB80" s="82"/>
      <c r="CLC80" s="82"/>
      <c r="CLD80" s="82"/>
      <c r="CLE80" s="82"/>
      <c r="CLF80" s="82"/>
      <c r="CLG80" s="82"/>
      <c r="CLH80" s="82"/>
      <c r="CLI80" s="82"/>
      <c r="CLJ80" s="82"/>
      <c r="CLK80" s="82"/>
      <c r="CLL80" s="82"/>
      <c r="CLM80" s="82"/>
      <c r="CLN80" s="82"/>
      <c r="CLO80" s="82"/>
      <c r="CLP80" s="82"/>
      <c r="CLQ80" s="82"/>
      <c r="CLR80" s="82"/>
      <c r="CLS80" s="82"/>
      <c r="CLT80" s="82"/>
      <c r="CLU80" s="82"/>
      <c r="CLV80" s="82"/>
      <c r="CLW80" s="82"/>
      <c r="CLX80" s="82"/>
      <c r="CLY80" s="82"/>
      <c r="CLZ80" s="82"/>
      <c r="CMA80" s="82"/>
      <c r="CMB80" s="82"/>
      <c r="CMC80" s="82"/>
      <c r="CMD80" s="82"/>
      <c r="CME80" s="82"/>
      <c r="CMF80" s="82"/>
      <c r="CMG80" s="82"/>
      <c r="CMH80" s="82"/>
      <c r="CMI80" s="82"/>
      <c r="CMJ80" s="82"/>
      <c r="CMK80" s="82"/>
      <c r="CML80" s="82"/>
      <c r="CMM80" s="82"/>
      <c r="CMN80" s="82"/>
      <c r="CMO80" s="82"/>
      <c r="CMP80" s="82"/>
      <c r="CMQ80" s="82"/>
      <c r="CMR80" s="82"/>
      <c r="CMS80" s="82"/>
      <c r="CMT80" s="82"/>
      <c r="CMU80" s="82"/>
      <c r="CMV80" s="82"/>
      <c r="CMW80" s="82"/>
      <c r="CMX80" s="82"/>
      <c r="CMY80" s="82"/>
      <c r="CMZ80" s="82"/>
      <c r="CNA80" s="82"/>
      <c r="CNB80" s="82"/>
      <c r="CNC80" s="82"/>
      <c r="CND80" s="82"/>
      <c r="CNE80" s="82"/>
      <c r="CNF80" s="82"/>
      <c r="CNG80" s="82"/>
      <c r="CNH80" s="82"/>
      <c r="CNI80" s="82"/>
      <c r="CNJ80" s="82"/>
      <c r="CNK80" s="82"/>
      <c r="CNL80" s="82"/>
      <c r="CNM80" s="82"/>
      <c r="CNN80" s="82"/>
      <c r="CNO80" s="82"/>
      <c r="CNP80" s="82"/>
      <c r="CNQ80" s="82"/>
      <c r="CNR80" s="82"/>
      <c r="CNS80" s="82"/>
      <c r="CNT80" s="82"/>
      <c r="CNU80" s="82"/>
      <c r="CNV80" s="82"/>
      <c r="CNW80" s="82"/>
      <c r="CNX80" s="82"/>
      <c r="CNY80" s="82"/>
      <c r="CNZ80" s="82"/>
      <c r="COA80" s="82"/>
      <c r="COB80" s="82"/>
      <c r="COC80" s="82"/>
      <c r="COD80" s="82"/>
      <c r="COE80" s="82"/>
      <c r="COF80" s="82"/>
      <c r="COG80" s="82"/>
      <c r="COH80" s="82"/>
      <c r="COI80" s="82"/>
      <c r="COJ80" s="82"/>
      <c r="COK80" s="82"/>
      <c r="COL80" s="82"/>
      <c r="COM80" s="82"/>
      <c r="CON80" s="82"/>
      <c r="COO80" s="82"/>
      <c r="COP80" s="82"/>
      <c r="COQ80" s="82"/>
      <c r="COR80" s="82"/>
      <c r="COS80" s="82"/>
      <c r="COT80" s="82"/>
      <c r="COU80" s="82"/>
      <c r="COV80" s="82"/>
      <c r="COW80" s="82"/>
      <c r="COX80" s="82"/>
      <c r="COY80" s="82"/>
      <c r="COZ80" s="82"/>
      <c r="CPA80" s="82"/>
      <c r="CPB80" s="82"/>
      <c r="CPC80" s="82"/>
      <c r="CPD80" s="82"/>
      <c r="CPE80" s="82"/>
      <c r="CPF80" s="82"/>
      <c r="CPG80" s="82"/>
      <c r="CPH80" s="82"/>
      <c r="CPI80" s="82"/>
      <c r="CPJ80" s="82"/>
      <c r="CPK80" s="82"/>
      <c r="CPL80" s="82"/>
      <c r="CPM80" s="82"/>
      <c r="CPN80" s="82"/>
      <c r="CPO80" s="82"/>
      <c r="CPP80" s="82"/>
      <c r="CPQ80" s="82"/>
      <c r="CPR80" s="82"/>
      <c r="CPS80" s="82"/>
      <c r="CPT80" s="82"/>
      <c r="CPU80" s="82"/>
      <c r="CPV80" s="82"/>
      <c r="CPW80" s="82"/>
      <c r="CPX80" s="82"/>
      <c r="CPY80" s="82"/>
      <c r="CPZ80" s="82"/>
      <c r="CQA80" s="82"/>
      <c r="CQB80" s="82"/>
      <c r="CQC80" s="82"/>
      <c r="CQD80" s="82"/>
      <c r="CQE80" s="82"/>
      <c r="CQF80" s="82"/>
      <c r="CQG80" s="82"/>
      <c r="CQH80" s="82"/>
      <c r="CQI80" s="82"/>
      <c r="CQJ80" s="82"/>
      <c r="CQK80" s="82"/>
      <c r="CQL80" s="82"/>
      <c r="CQM80" s="82"/>
      <c r="CQN80" s="82"/>
      <c r="CQO80" s="82"/>
      <c r="CQP80" s="82"/>
      <c r="CQQ80" s="82"/>
      <c r="CQR80" s="82"/>
      <c r="CQS80" s="82"/>
      <c r="CQT80" s="82"/>
      <c r="CQU80" s="82"/>
      <c r="CQV80" s="82"/>
      <c r="CQW80" s="82"/>
      <c r="CQX80" s="82"/>
      <c r="CQY80" s="82"/>
      <c r="CQZ80" s="82"/>
      <c r="CRA80" s="82"/>
      <c r="CRB80" s="82"/>
      <c r="CRC80" s="82"/>
      <c r="CRD80" s="82"/>
      <c r="CRE80" s="82"/>
      <c r="CRF80" s="82"/>
      <c r="CRG80" s="82"/>
      <c r="CRH80" s="82"/>
      <c r="CRI80" s="82"/>
      <c r="CRJ80" s="82"/>
      <c r="CRK80" s="82"/>
      <c r="CRL80" s="82"/>
      <c r="CRM80" s="82"/>
      <c r="CRN80" s="82"/>
      <c r="CRO80" s="82"/>
      <c r="CRP80" s="82"/>
      <c r="CRQ80" s="82"/>
      <c r="CRR80" s="82"/>
      <c r="CRS80" s="82"/>
      <c r="CRT80" s="82"/>
      <c r="CRU80" s="82"/>
      <c r="CRV80" s="82"/>
      <c r="CRW80" s="82"/>
      <c r="CRX80" s="82"/>
      <c r="CRY80" s="82"/>
      <c r="CRZ80" s="82"/>
      <c r="CSA80" s="82"/>
      <c r="CSB80" s="82"/>
      <c r="CSC80" s="82"/>
      <c r="CSD80" s="82"/>
      <c r="CSE80" s="82"/>
      <c r="CSF80" s="82"/>
      <c r="CSG80" s="82"/>
      <c r="CSH80" s="82"/>
      <c r="CSI80" s="82"/>
      <c r="CSJ80" s="82"/>
      <c r="CSK80" s="82"/>
      <c r="CSL80" s="82"/>
      <c r="CSM80" s="82"/>
      <c r="CSN80" s="82"/>
      <c r="CSO80" s="82"/>
      <c r="CSP80" s="82"/>
      <c r="CSQ80" s="82"/>
      <c r="CSR80" s="82"/>
      <c r="CSS80" s="82"/>
      <c r="CST80" s="82"/>
      <c r="CSU80" s="82"/>
      <c r="CSV80" s="82"/>
      <c r="CSW80" s="82"/>
      <c r="CSX80" s="82"/>
      <c r="CSY80" s="82"/>
      <c r="CSZ80" s="82"/>
      <c r="CTA80" s="82"/>
      <c r="CTB80" s="82"/>
      <c r="CTC80" s="82"/>
      <c r="CTD80" s="82"/>
      <c r="CTE80" s="82"/>
      <c r="CTF80" s="82"/>
      <c r="CTG80" s="82"/>
      <c r="CTH80" s="82"/>
      <c r="CTI80" s="82"/>
      <c r="CTJ80" s="82"/>
      <c r="CTK80" s="82"/>
      <c r="CTL80" s="82"/>
      <c r="CTM80" s="82"/>
      <c r="CTN80" s="82"/>
      <c r="CTO80" s="82"/>
      <c r="CTP80" s="82"/>
      <c r="CTQ80" s="82"/>
      <c r="CTR80" s="82"/>
      <c r="CTS80" s="82"/>
      <c r="CTT80" s="82"/>
      <c r="CTU80" s="82"/>
      <c r="CTV80" s="82"/>
      <c r="CTW80" s="82"/>
      <c r="CTX80" s="82"/>
      <c r="CTY80" s="82"/>
      <c r="CTZ80" s="82"/>
      <c r="CUA80" s="82"/>
      <c r="CUB80" s="82"/>
      <c r="CUC80" s="82"/>
      <c r="CUD80" s="82"/>
      <c r="CUE80" s="82"/>
      <c r="CUF80" s="82"/>
      <c r="CUG80" s="82"/>
      <c r="CUH80" s="82"/>
      <c r="CUI80" s="82"/>
      <c r="CUJ80" s="82"/>
      <c r="CUK80" s="82"/>
      <c r="CUL80" s="82"/>
      <c r="CUM80" s="82"/>
      <c r="CUN80" s="82"/>
      <c r="CUO80" s="82"/>
      <c r="CUP80" s="82"/>
      <c r="CUQ80" s="82"/>
      <c r="CUR80" s="82"/>
      <c r="CUS80" s="82"/>
      <c r="CUT80" s="82"/>
      <c r="CUU80" s="82"/>
      <c r="CUV80" s="82"/>
      <c r="CUW80" s="82"/>
      <c r="CUX80" s="82"/>
      <c r="CUY80" s="82"/>
      <c r="CUZ80" s="82"/>
      <c r="CVA80" s="82"/>
      <c r="CVB80" s="82"/>
      <c r="CVC80" s="82"/>
      <c r="CVD80" s="82"/>
      <c r="CVE80" s="82"/>
      <c r="CVF80" s="82"/>
      <c r="CVG80" s="82"/>
      <c r="CVH80" s="82"/>
      <c r="CVI80" s="82"/>
      <c r="CVJ80" s="82"/>
      <c r="CVK80" s="82"/>
      <c r="CVL80" s="82"/>
      <c r="CVM80" s="82"/>
      <c r="CVN80" s="82"/>
      <c r="CVO80" s="82"/>
      <c r="CVP80" s="82"/>
      <c r="CVQ80" s="82"/>
      <c r="CVR80" s="82"/>
      <c r="CVS80" s="82"/>
      <c r="CVT80" s="82"/>
      <c r="CVU80" s="82"/>
      <c r="CVV80" s="82"/>
      <c r="CVW80" s="82"/>
      <c r="CVX80" s="82"/>
      <c r="CVY80" s="82"/>
      <c r="CVZ80" s="82"/>
      <c r="CWA80" s="82"/>
      <c r="CWB80" s="82"/>
      <c r="CWC80" s="82"/>
      <c r="CWD80" s="82"/>
      <c r="CWE80" s="82"/>
      <c r="CWF80" s="82"/>
      <c r="CWG80" s="82"/>
      <c r="CWH80" s="82"/>
      <c r="CWI80" s="82"/>
      <c r="CWJ80" s="82"/>
      <c r="CWK80" s="82"/>
      <c r="CWL80" s="82"/>
      <c r="CWM80" s="82"/>
      <c r="CWN80" s="82"/>
      <c r="CWO80" s="82"/>
      <c r="CWP80" s="82"/>
      <c r="CWQ80" s="82"/>
      <c r="CWR80" s="82"/>
      <c r="CWS80" s="82"/>
      <c r="CWT80" s="82"/>
      <c r="CWU80" s="82"/>
      <c r="CWV80" s="82"/>
      <c r="CWW80" s="82"/>
      <c r="CWX80" s="82"/>
      <c r="CWY80" s="82"/>
      <c r="CWZ80" s="82"/>
      <c r="CXA80" s="82"/>
      <c r="CXB80" s="82"/>
      <c r="CXC80" s="82"/>
      <c r="CXD80" s="82"/>
      <c r="CXE80" s="82"/>
      <c r="CXF80" s="82"/>
      <c r="CXG80" s="82"/>
      <c r="CXH80" s="82"/>
      <c r="CXI80" s="82"/>
      <c r="CXJ80" s="82"/>
      <c r="CXK80" s="82"/>
      <c r="CXL80" s="82"/>
      <c r="CXM80" s="82"/>
      <c r="CXN80" s="82"/>
      <c r="CXO80" s="82"/>
      <c r="CXP80" s="82"/>
      <c r="CXQ80" s="82"/>
      <c r="CXR80" s="82"/>
      <c r="CXS80" s="82"/>
      <c r="CXT80" s="82"/>
      <c r="CXU80" s="82"/>
      <c r="CXV80" s="82"/>
      <c r="CXW80" s="82"/>
      <c r="CXX80" s="82"/>
      <c r="CXY80" s="82"/>
      <c r="CXZ80" s="82"/>
      <c r="CYA80" s="82"/>
      <c r="CYB80" s="82"/>
      <c r="CYC80" s="82"/>
      <c r="CYD80" s="82"/>
      <c r="CYE80" s="82"/>
      <c r="CYF80" s="82"/>
      <c r="CYG80" s="82"/>
      <c r="CYH80" s="82"/>
      <c r="CYI80" s="82"/>
      <c r="CYJ80" s="82"/>
      <c r="CYK80" s="82"/>
      <c r="CYL80" s="82"/>
      <c r="CYM80" s="82"/>
      <c r="CYN80" s="82"/>
      <c r="CYO80" s="82"/>
      <c r="CYP80" s="82"/>
      <c r="CYQ80" s="82"/>
      <c r="CYR80" s="82"/>
      <c r="CYS80" s="82"/>
      <c r="CYT80" s="82"/>
      <c r="CYU80" s="82"/>
      <c r="CYV80" s="82"/>
      <c r="CYW80" s="82"/>
      <c r="CYX80" s="82"/>
      <c r="CYY80" s="82"/>
      <c r="CYZ80" s="82"/>
      <c r="CZA80" s="82"/>
      <c r="CZB80" s="82"/>
      <c r="CZC80" s="82"/>
      <c r="CZD80" s="82"/>
      <c r="CZE80" s="82"/>
      <c r="CZF80" s="82"/>
      <c r="CZG80" s="82"/>
      <c r="CZH80" s="82"/>
      <c r="CZI80" s="82"/>
      <c r="CZJ80" s="82"/>
      <c r="CZK80" s="82"/>
      <c r="CZL80" s="82"/>
      <c r="CZM80" s="82"/>
      <c r="CZN80" s="82"/>
      <c r="CZO80" s="82"/>
      <c r="CZP80" s="82"/>
      <c r="CZQ80" s="82"/>
      <c r="CZR80" s="82"/>
      <c r="CZS80" s="82"/>
      <c r="CZT80" s="82"/>
      <c r="CZU80" s="82"/>
      <c r="CZV80" s="82"/>
      <c r="CZW80" s="82"/>
      <c r="CZX80" s="82"/>
      <c r="CZY80" s="82"/>
      <c r="CZZ80" s="82"/>
      <c r="DAA80" s="82"/>
      <c r="DAB80" s="82"/>
      <c r="DAC80" s="82"/>
      <c r="DAD80" s="82"/>
      <c r="DAE80" s="82"/>
      <c r="DAF80" s="82"/>
      <c r="DAG80" s="82"/>
      <c r="DAH80" s="82"/>
      <c r="DAI80" s="82"/>
      <c r="DAJ80" s="82"/>
      <c r="DAK80" s="82"/>
      <c r="DAL80" s="82"/>
      <c r="DAM80" s="82"/>
      <c r="DAN80" s="82"/>
      <c r="DAO80" s="82"/>
      <c r="DAP80" s="82"/>
      <c r="DAQ80" s="82"/>
      <c r="DAR80" s="82"/>
      <c r="DAS80" s="82"/>
      <c r="DAT80" s="82"/>
      <c r="DAU80" s="82"/>
      <c r="DAV80" s="82"/>
      <c r="DAW80" s="82"/>
      <c r="DAX80" s="82"/>
      <c r="DAY80" s="82"/>
      <c r="DAZ80" s="82"/>
      <c r="DBA80" s="82"/>
      <c r="DBB80" s="82"/>
      <c r="DBC80" s="82"/>
      <c r="DBD80" s="82"/>
      <c r="DBE80" s="82"/>
      <c r="DBF80" s="82"/>
      <c r="DBG80" s="82"/>
      <c r="DBH80" s="82"/>
      <c r="DBI80" s="82"/>
      <c r="DBJ80" s="82"/>
      <c r="DBK80" s="82"/>
      <c r="DBL80" s="82"/>
      <c r="DBM80" s="82"/>
      <c r="DBN80" s="82"/>
      <c r="DBO80" s="82"/>
      <c r="DBP80" s="82"/>
      <c r="DBQ80" s="82"/>
      <c r="DBR80" s="82"/>
      <c r="DBS80" s="82"/>
      <c r="DBT80" s="82"/>
      <c r="DBU80" s="82"/>
      <c r="DBV80" s="82"/>
      <c r="DBW80" s="82"/>
      <c r="DBX80" s="82"/>
      <c r="DBY80" s="82"/>
      <c r="DBZ80" s="82"/>
      <c r="DCA80" s="82"/>
      <c r="DCB80" s="82"/>
      <c r="DCC80" s="82"/>
      <c r="DCD80" s="82"/>
      <c r="DCE80" s="82"/>
      <c r="DCF80" s="82"/>
      <c r="DCG80" s="82"/>
      <c r="DCH80" s="82"/>
      <c r="DCI80" s="82"/>
      <c r="DCJ80" s="82"/>
      <c r="DCK80" s="82"/>
      <c r="DCL80" s="82"/>
      <c r="DCM80" s="82"/>
      <c r="DCN80" s="82"/>
      <c r="DCO80" s="82"/>
      <c r="DCP80" s="82"/>
      <c r="DCQ80" s="82"/>
      <c r="DCR80" s="82"/>
      <c r="DCS80" s="82"/>
      <c r="DCT80" s="82"/>
      <c r="DCU80" s="82"/>
      <c r="DCV80" s="82"/>
      <c r="DCW80" s="82"/>
      <c r="DCX80" s="82"/>
      <c r="DCY80" s="82"/>
      <c r="DCZ80" s="82"/>
      <c r="DDA80" s="82"/>
      <c r="DDB80" s="82"/>
      <c r="DDC80" s="82"/>
      <c r="DDD80" s="82"/>
      <c r="DDE80" s="82"/>
      <c r="DDF80" s="82"/>
      <c r="DDG80" s="82"/>
      <c r="DDH80" s="82"/>
      <c r="DDI80" s="82"/>
      <c r="DDJ80" s="82"/>
      <c r="DDK80" s="82"/>
      <c r="DDL80" s="82"/>
      <c r="DDM80" s="82"/>
      <c r="DDN80" s="82"/>
      <c r="DDO80" s="82"/>
      <c r="DDP80" s="82"/>
      <c r="DDQ80" s="82"/>
      <c r="DDR80" s="82"/>
      <c r="DDS80" s="82"/>
      <c r="DDT80" s="82"/>
      <c r="DDU80" s="82"/>
      <c r="DDV80" s="82"/>
      <c r="DDW80" s="82"/>
      <c r="DDX80" s="82"/>
      <c r="DDY80" s="82"/>
      <c r="DDZ80" s="82"/>
      <c r="DEA80" s="82"/>
      <c r="DEB80" s="82"/>
      <c r="DEC80" s="82"/>
      <c r="DED80" s="82"/>
      <c r="DEE80" s="82"/>
      <c r="DEF80" s="82"/>
      <c r="DEG80" s="82"/>
      <c r="DEH80" s="82"/>
      <c r="DEI80" s="82"/>
      <c r="DEJ80" s="82"/>
      <c r="DEK80" s="82"/>
      <c r="DEL80" s="82"/>
      <c r="DEM80" s="82"/>
      <c r="DEN80" s="82"/>
      <c r="DEO80" s="82"/>
      <c r="DEP80" s="82"/>
      <c r="DEQ80" s="82"/>
      <c r="DER80" s="82"/>
      <c r="DES80" s="82"/>
      <c r="DET80" s="82"/>
      <c r="DEU80" s="82"/>
      <c r="DEV80" s="82"/>
      <c r="DEW80" s="82"/>
      <c r="DEX80" s="82"/>
      <c r="DEY80" s="82"/>
      <c r="DEZ80" s="82"/>
      <c r="DFA80" s="82"/>
      <c r="DFB80" s="82"/>
      <c r="DFC80" s="82"/>
      <c r="DFD80" s="82"/>
      <c r="DFE80" s="82"/>
      <c r="DFF80" s="82"/>
      <c r="DFG80" s="82"/>
      <c r="DFH80" s="82"/>
      <c r="DFI80" s="82"/>
      <c r="DFJ80" s="82"/>
      <c r="DFK80" s="82"/>
      <c r="DFL80" s="82"/>
      <c r="DFM80" s="82"/>
      <c r="DFN80" s="82"/>
      <c r="DFO80" s="82"/>
      <c r="DFP80" s="82"/>
      <c r="DFQ80" s="82"/>
      <c r="DFR80" s="82"/>
      <c r="DFS80" s="82"/>
      <c r="DFT80" s="82"/>
      <c r="DFU80" s="82"/>
      <c r="DFV80" s="82"/>
      <c r="DFW80" s="82"/>
      <c r="DFX80" s="82"/>
      <c r="DFY80" s="82"/>
      <c r="DFZ80" s="82"/>
      <c r="DGA80" s="82"/>
      <c r="DGB80" s="82"/>
      <c r="DGC80" s="82"/>
      <c r="DGD80" s="82"/>
      <c r="DGE80" s="82"/>
      <c r="DGF80" s="82"/>
      <c r="DGG80" s="82"/>
      <c r="DGH80" s="82"/>
      <c r="DGI80" s="82"/>
      <c r="DGJ80" s="82"/>
      <c r="DGK80" s="82"/>
      <c r="DGL80" s="82"/>
      <c r="DGM80" s="82"/>
      <c r="DGN80" s="82"/>
      <c r="DGO80" s="82"/>
      <c r="DGP80" s="82"/>
      <c r="DGQ80" s="82"/>
      <c r="DGR80" s="82"/>
      <c r="DGS80" s="82"/>
      <c r="DGT80" s="82"/>
      <c r="DGU80" s="82"/>
      <c r="DGV80" s="82"/>
      <c r="DGW80" s="82"/>
      <c r="DGX80" s="82"/>
      <c r="DGY80" s="82"/>
      <c r="DGZ80" s="82"/>
      <c r="DHA80" s="82"/>
      <c r="DHB80" s="82"/>
      <c r="DHC80" s="82"/>
      <c r="DHD80" s="82"/>
      <c r="DHE80" s="82"/>
      <c r="DHF80" s="82"/>
      <c r="DHG80" s="82"/>
      <c r="DHH80" s="82"/>
      <c r="DHI80" s="82"/>
      <c r="DHJ80" s="82"/>
      <c r="DHK80" s="82"/>
      <c r="DHL80" s="82"/>
      <c r="DHM80" s="82"/>
      <c r="DHN80" s="82"/>
      <c r="DHO80" s="82"/>
      <c r="DHP80" s="82"/>
      <c r="DHQ80" s="82"/>
      <c r="DHR80" s="82"/>
      <c r="DHS80" s="82"/>
      <c r="DHT80" s="82"/>
      <c r="DHU80" s="82"/>
      <c r="DHV80" s="82"/>
      <c r="DHW80" s="82"/>
      <c r="DHX80" s="82"/>
      <c r="DHY80" s="82"/>
      <c r="DHZ80" s="82"/>
      <c r="DIA80" s="82"/>
      <c r="DIB80" s="82"/>
      <c r="DIC80" s="82"/>
      <c r="DID80" s="82"/>
      <c r="DIE80" s="82"/>
      <c r="DIF80" s="82"/>
      <c r="DIG80" s="82"/>
      <c r="DIH80" s="82"/>
      <c r="DII80" s="82"/>
      <c r="DIJ80" s="82"/>
      <c r="DIK80" s="82"/>
      <c r="DIL80" s="82"/>
      <c r="DIM80" s="82"/>
      <c r="DIN80" s="82"/>
      <c r="DIO80" s="82"/>
      <c r="DIP80" s="82"/>
      <c r="DIQ80" s="82"/>
      <c r="DIR80" s="82"/>
      <c r="DIS80" s="82"/>
      <c r="DIT80" s="82"/>
      <c r="DIU80" s="82"/>
      <c r="DIV80" s="82"/>
      <c r="DIW80" s="82"/>
      <c r="DIX80" s="82"/>
      <c r="DIY80" s="82"/>
      <c r="DIZ80" s="82"/>
      <c r="DJA80" s="82"/>
      <c r="DJB80" s="82"/>
      <c r="DJC80" s="82"/>
      <c r="DJD80" s="82"/>
      <c r="DJE80" s="82"/>
      <c r="DJF80" s="82"/>
      <c r="DJG80" s="82"/>
      <c r="DJH80" s="82"/>
      <c r="DJI80" s="82"/>
      <c r="DJJ80" s="82"/>
      <c r="DJK80" s="82"/>
      <c r="DJL80" s="82"/>
      <c r="DJM80" s="82"/>
      <c r="DJN80" s="82"/>
      <c r="DJO80" s="82"/>
      <c r="DJP80" s="82"/>
      <c r="DJQ80" s="82"/>
      <c r="DJR80" s="82"/>
      <c r="DJS80" s="82"/>
      <c r="DJT80" s="82"/>
      <c r="DJU80" s="82"/>
      <c r="DJV80" s="82"/>
      <c r="DJW80" s="82"/>
      <c r="DJX80" s="82"/>
      <c r="DJY80" s="82"/>
      <c r="DJZ80" s="82"/>
      <c r="DKA80" s="82"/>
      <c r="DKB80" s="82"/>
      <c r="DKC80" s="82"/>
      <c r="DKD80" s="82"/>
      <c r="DKE80" s="82"/>
      <c r="DKF80" s="82"/>
      <c r="DKG80" s="82"/>
      <c r="DKH80" s="82"/>
      <c r="DKI80" s="82"/>
      <c r="DKJ80" s="82"/>
      <c r="DKK80" s="82"/>
      <c r="DKL80" s="82"/>
      <c r="DKM80" s="82"/>
      <c r="DKN80" s="82"/>
      <c r="DKO80" s="82"/>
      <c r="DKP80" s="82"/>
      <c r="DKQ80" s="82"/>
      <c r="DKR80" s="82"/>
      <c r="DKS80" s="82"/>
      <c r="DKT80" s="82"/>
      <c r="DKU80" s="82"/>
      <c r="DKV80" s="82"/>
      <c r="DKW80" s="82"/>
      <c r="DKX80" s="82"/>
      <c r="DKY80" s="82"/>
      <c r="DKZ80" s="82"/>
      <c r="DLA80" s="82"/>
      <c r="DLB80" s="82"/>
      <c r="DLC80" s="82"/>
      <c r="DLD80" s="82"/>
      <c r="DLE80" s="82"/>
      <c r="DLF80" s="82"/>
      <c r="DLG80" s="82"/>
      <c r="DLH80" s="82"/>
      <c r="DLI80" s="82"/>
      <c r="DLJ80" s="82"/>
      <c r="DLK80" s="82"/>
      <c r="DLL80" s="82"/>
      <c r="DLM80" s="82"/>
      <c r="DLN80" s="82"/>
      <c r="DLO80" s="82"/>
      <c r="DLP80" s="82"/>
      <c r="DLQ80" s="82"/>
      <c r="DLR80" s="82"/>
      <c r="DLS80" s="82"/>
      <c r="DLT80" s="82"/>
      <c r="DLU80" s="82"/>
      <c r="DLV80" s="82"/>
      <c r="DLW80" s="82"/>
      <c r="DLX80" s="82"/>
      <c r="DLY80" s="82"/>
      <c r="DLZ80" s="82"/>
      <c r="DMA80" s="82"/>
      <c r="DMB80" s="82"/>
      <c r="DMC80" s="82"/>
      <c r="DMD80" s="82"/>
      <c r="DME80" s="82"/>
      <c r="DMF80" s="82"/>
      <c r="DMG80" s="82"/>
      <c r="DMH80" s="82"/>
      <c r="DMI80" s="82"/>
      <c r="DMJ80" s="82"/>
      <c r="DMK80" s="82"/>
      <c r="DML80" s="82"/>
      <c r="DMM80" s="82"/>
      <c r="DMN80" s="82"/>
      <c r="DMO80" s="82"/>
      <c r="DMP80" s="82"/>
      <c r="DMQ80" s="82"/>
      <c r="DMR80" s="82"/>
      <c r="DMS80" s="82"/>
      <c r="DMT80" s="82"/>
      <c r="DMU80" s="82"/>
      <c r="DMV80" s="82"/>
      <c r="DMW80" s="82"/>
      <c r="DMX80" s="82"/>
      <c r="DMY80" s="82"/>
      <c r="DMZ80" s="82"/>
      <c r="DNA80" s="82"/>
      <c r="DNB80" s="82"/>
      <c r="DNC80" s="82"/>
      <c r="DND80" s="82"/>
      <c r="DNE80" s="82"/>
      <c r="DNF80" s="82"/>
      <c r="DNG80" s="82"/>
      <c r="DNH80" s="82"/>
      <c r="DNI80" s="82"/>
      <c r="DNJ80" s="82"/>
      <c r="DNK80" s="82"/>
      <c r="DNL80" s="82"/>
      <c r="DNM80" s="82"/>
      <c r="DNN80" s="82"/>
      <c r="DNO80" s="82"/>
      <c r="DNP80" s="82"/>
      <c r="DNQ80" s="82"/>
      <c r="DNR80" s="82"/>
      <c r="DNS80" s="82"/>
      <c r="DNT80" s="82"/>
      <c r="DNU80" s="82"/>
      <c r="DNV80" s="82"/>
      <c r="DNW80" s="82"/>
      <c r="DNX80" s="82"/>
      <c r="DNY80" s="82"/>
      <c r="DNZ80" s="82"/>
      <c r="DOA80" s="82"/>
      <c r="DOB80" s="82"/>
      <c r="DOC80" s="82"/>
      <c r="DOD80" s="82"/>
      <c r="DOE80" s="82"/>
      <c r="DOF80" s="82"/>
      <c r="DOG80" s="82"/>
      <c r="DOH80" s="82"/>
      <c r="DOI80" s="82"/>
      <c r="DOJ80" s="82"/>
      <c r="DOK80" s="82"/>
      <c r="DOL80" s="82"/>
      <c r="DOM80" s="82"/>
      <c r="DON80" s="82"/>
      <c r="DOO80" s="82"/>
      <c r="DOP80" s="82"/>
      <c r="DOQ80" s="82"/>
      <c r="DOR80" s="82"/>
      <c r="DOS80" s="82"/>
      <c r="DOT80" s="82"/>
      <c r="DOU80" s="82"/>
      <c r="DOV80" s="82"/>
      <c r="DOW80" s="82"/>
      <c r="DOX80" s="82"/>
      <c r="DOY80" s="82"/>
      <c r="DOZ80" s="82"/>
      <c r="DPA80" s="82"/>
      <c r="DPB80" s="82"/>
      <c r="DPC80" s="82"/>
      <c r="DPD80" s="82"/>
      <c r="DPE80" s="82"/>
      <c r="DPF80" s="82"/>
      <c r="DPG80" s="82"/>
      <c r="DPH80" s="82"/>
      <c r="DPI80" s="82"/>
      <c r="DPJ80" s="82"/>
      <c r="DPK80" s="82"/>
      <c r="DPL80" s="82"/>
      <c r="DPM80" s="82"/>
      <c r="DPN80" s="82"/>
      <c r="DPO80" s="82"/>
      <c r="DPP80" s="82"/>
      <c r="DPQ80" s="82"/>
      <c r="DPR80" s="82"/>
      <c r="DPS80" s="82"/>
      <c r="DPT80" s="82"/>
      <c r="DPU80" s="82"/>
      <c r="DPV80" s="82"/>
      <c r="DPW80" s="82"/>
      <c r="DPX80" s="82"/>
      <c r="DPY80" s="82"/>
      <c r="DPZ80" s="82"/>
      <c r="DQA80" s="82"/>
      <c r="DQB80" s="82"/>
      <c r="DQC80" s="82"/>
      <c r="DQD80" s="82"/>
      <c r="DQE80" s="82"/>
      <c r="DQF80" s="82"/>
      <c r="DQG80" s="82"/>
      <c r="DQH80" s="82"/>
      <c r="DQI80" s="82"/>
      <c r="DQJ80" s="82"/>
      <c r="DQK80" s="82"/>
      <c r="DQL80" s="82"/>
      <c r="DQM80" s="82"/>
      <c r="DQN80" s="82"/>
      <c r="DQO80" s="82"/>
      <c r="DQP80" s="82"/>
      <c r="DQQ80" s="82"/>
      <c r="DQR80" s="82"/>
      <c r="DQS80" s="82"/>
      <c r="DQT80" s="82"/>
      <c r="DQU80" s="82"/>
      <c r="DQV80" s="82"/>
      <c r="DQW80" s="82"/>
      <c r="DQX80" s="82"/>
      <c r="DQY80" s="82"/>
      <c r="DQZ80" s="82"/>
      <c r="DRA80" s="82"/>
      <c r="DRB80" s="82"/>
      <c r="DRC80" s="82"/>
      <c r="DRD80" s="82"/>
      <c r="DRE80" s="82"/>
      <c r="DRF80" s="82"/>
      <c r="DRG80" s="82"/>
      <c r="DRH80" s="82"/>
      <c r="DRI80" s="82"/>
      <c r="DRJ80" s="82"/>
      <c r="DRK80" s="82"/>
      <c r="DRL80" s="82"/>
      <c r="DRM80" s="82"/>
      <c r="DRN80" s="82"/>
      <c r="DRO80" s="82"/>
      <c r="DRP80" s="82"/>
      <c r="DRQ80" s="82"/>
      <c r="DRR80" s="82"/>
      <c r="DRS80" s="82"/>
      <c r="DRT80" s="82"/>
      <c r="DRU80" s="82"/>
      <c r="DRV80" s="82"/>
      <c r="DRW80" s="82"/>
      <c r="DRX80" s="82"/>
      <c r="DRY80" s="82"/>
      <c r="DRZ80" s="82"/>
      <c r="DSA80" s="82"/>
      <c r="DSB80" s="82"/>
      <c r="DSC80" s="82"/>
      <c r="DSD80" s="82"/>
      <c r="DSE80" s="82"/>
      <c r="DSF80" s="82"/>
      <c r="DSG80" s="82"/>
      <c r="DSH80" s="82"/>
      <c r="DSI80" s="82"/>
      <c r="DSJ80" s="82"/>
      <c r="DSK80" s="82"/>
      <c r="DSL80" s="82"/>
      <c r="DSM80" s="82"/>
      <c r="DSN80" s="82"/>
      <c r="DSO80" s="82"/>
      <c r="DSP80" s="82"/>
      <c r="DSQ80" s="82"/>
      <c r="DSR80" s="82"/>
      <c r="DSS80" s="82"/>
      <c r="DST80" s="82"/>
      <c r="DSU80" s="82"/>
      <c r="DSV80" s="82"/>
      <c r="DSW80" s="82"/>
      <c r="DSX80" s="82"/>
      <c r="DSY80" s="82"/>
      <c r="DSZ80" s="82"/>
      <c r="DTA80" s="82"/>
      <c r="DTB80" s="82"/>
      <c r="DTC80" s="82"/>
      <c r="DTD80" s="82"/>
      <c r="DTE80" s="82"/>
      <c r="DTF80" s="82"/>
      <c r="DTG80" s="82"/>
      <c r="DTH80" s="82"/>
      <c r="DTI80" s="82"/>
      <c r="DTJ80" s="82"/>
      <c r="DTK80" s="82"/>
      <c r="DTL80" s="82"/>
      <c r="DTM80" s="82"/>
      <c r="DTN80" s="82"/>
      <c r="DTO80" s="82"/>
      <c r="DTP80" s="82"/>
      <c r="DTQ80" s="82"/>
      <c r="DTR80" s="82"/>
      <c r="DTS80" s="82"/>
      <c r="DTT80" s="82"/>
      <c r="DTU80" s="82"/>
      <c r="DTV80" s="82"/>
      <c r="DTW80" s="82"/>
      <c r="DTX80" s="82"/>
      <c r="DTY80" s="82"/>
      <c r="DTZ80" s="82"/>
      <c r="DUA80" s="82"/>
      <c r="DUB80" s="82"/>
      <c r="DUC80" s="82"/>
      <c r="DUD80" s="82"/>
      <c r="DUE80" s="82"/>
      <c r="DUF80" s="82"/>
      <c r="DUG80" s="82"/>
      <c r="DUH80" s="82"/>
      <c r="DUI80" s="82"/>
      <c r="DUJ80" s="82"/>
      <c r="DUK80" s="82"/>
      <c r="DUL80" s="82"/>
      <c r="DUM80" s="82"/>
      <c r="DUN80" s="82"/>
      <c r="DUO80" s="82"/>
      <c r="DUP80" s="82"/>
      <c r="DUQ80" s="82"/>
      <c r="DUR80" s="82"/>
      <c r="DUS80" s="82"/>
      <c r="DUT80" s="82"/>
      <c r="DUU80" s="82"/>
      <c r="DUV80" s="82"/>
      <c r="DUW80" s="82"/>
      <c r="DUX80" s="82"/>
      <c r="DUY80" s="82"/>
      <c r="DUZ80" s="82"/>
      <c r="DVA80" s="82"/>
      <c r="DVB80" s="82"/>
      <c r="DVC80" s="82"/>
      <c r="DVD80" s="82"/>
      <c r="DVE80" s="82"/>
      <c r="DVF80" s="82"/>
      <c r="DVG80" s="82"/>
      <c r="DVH80" s="82"/>
      <c r="DVI80" s="82"/>
      <c r="DVJ80" s="82"/>
      <c r="DVK80" s="82"/>
      <c r="DVL80" s="82"/>
      <c r="DVM80" s="82"/>
      <c r="DVN80" s="82"/>
      <c r="DVO80" s="82"/>
      <c r="DVP80" s="82"/>
      <c r="DVQ80" s="82"/>
      <c r="DVR80" s="82"/>
      <c r="DVS80" s="82"/>
      <c r="DVT80" s="82"/>
      <c r="DVU80" s="82"/>
      <c r="DVV80" s="82"/>
      <c r="DVW80" s="82"/>
      <c r="DVX80" s="82"/>
      <c r="DVY80" s="82"/>
      <c r="DVZ80" s="82"/>
      <c r="DWA80" s="82"/>
      <c r="DWB80" s="82"/>
      <c r="DWC80" s="82"/>
      <c r="DWD80" s="82"/>
      <c r="DWE80" s="82"/>
      <c r="DWF80" s="82"/>
      <c r="DWG80" s="82"/>
      <c r="DWH80" s="82"/>
      <c r="DWI80" s="82"/>
      <c r="DWJ80" s="82"/>
      <c r="DWK80" s="82"/>
      <c r="DWL80" s="82"/>
      <c r="DWM80" s="82"/>
      <c r="DWN80" s="82"/>
      <c r="DWO80" s="82"/>
      <c r="DWP80" s="82"/>
      <c r="DWQ80" s="82"/>
      <c r="DWR80" s="82"/>
      <c r="DWS80" s="82"/>
      <c r="DWT80" s="82"/>
      <c r="DWU80" s="82"/>
      <c r="DWV80" s="82"/>
      <c r="DWW80" s="82"/>
      <c r="DWX80" s="82"/>
      <c r="DWY80" s="82"/>
      <c r="DWZ80" s="82"/>
      <c r="DXA80" s="82"/>
      <c r="DXB80" s="82"/>
      <c r="DXC80" s="82"/>
      <c r="DXD80" s="82"/>
      <c r="DXE80" s="82"/>
      <c r="DXF80" s="82"/>
      <c r="DXG80" s="82"/>
      <c r="DXH80" s="82"/>
      <c r="DXI80" s="82"/>
      <c r="DXJ80" s="82"/>
      <c r="DXK80" s="82"/>
      <c r="DXL80" s="82"/>
      <c r="DXM80" s="82"/>
      <c r="DXN80" s="82"/>
      <c r="DXO80" s="82"/>
      <c r="DXP80" s="82"/>
      <c r="DXQ80" s="82"/>
      <c r="DXR80" s="82"/>
      <c r="DXS80" s="82"/>
      <c r="DXT80" s="82"/>
      <c r="DXU80" s="82"/>
      <c r="DXV80" s="82"/>
      <c r="DXW80" s="82"/>
      <c r="DXX80" s="82"/>
      <c r="DXY80" s="82"/>
      <c r="DXZ80" s="82"/>
      <c r="DYA80" s="82"/>
      <c r="DYB80" s="82"/>
      <c r="DYC80" s="82"/>
      <c r="DYD80" s="82"/>
      <c r="DYE80" s="82"/>
      <c r="DYF80" s="82"/>
      <c r="DYG80" s="82"/>
      <c r="DYH80" s="82"/>
      <c r="DYI80" s="82"/>
      <c r="DYJ80" s="82"/>
      <c r="DYK80" s="82"/>
      <c r="DYL80" s="82"/>
      <c r="DYM80" s="82"/>
      <c r="DYN80" s="82"/>
      <c r="DYO80" s="82"/>
      <c r="DYP80" s="82"/>
      <c r="DYQ80" s="82"/>
      <c r="DYR80" s="82"/>
      <c r="DYS80" s="82"/>
      <c r="DYT80" s="82"/>
      <c r="DYU80" s="82"/>
      <c r="DYV80" s="82"/>
      <c r="DYW80" s="82"/>
      <c r="DYX80" s="82"/>
      <c r="DYY80" s="82"/>
      <c r="DYZ80" s="82"/>
      <c r="DZA80" s="82"/>
      <c r="DZB80" s="82"/>
      <c r="DZC80" s="82"/>
      <c r="DZD80" s="82"/>
      <c r="DZE80" s="82"/>
      <c r="DZF80" s="82"/>
      <c r="DZG80" s="82"/>
      <c r="DZH80" s="82"/>
      <c r="DZI80" s="82"/>
      <c r="DZJ80" s="82"/>
      <c r="DZK80" s="82"/>
      <c r="DZL80" s="82"/>
      <c r="DZM80" s="82"/>
      <c r="DZN80" s="82"/>
      <c r="DZO80" s="82"/>
      <c r="DZP80" s="82"/>
      <c r="DZQ80" s="82"/>
      <c r="DZR80" s="82"/>
      <c r="DZS80" s="82"/>
      <c r="DZT80" s="82"/>
      <c r="DZU80" s="82"/>
      <c r="DZV80" s="82"/>
      <c r="DZW80" s="82"/>
      <c r="DZX80" s="82"/>
      <c r="DZY80" s="82"/>
      <c r="DZZ80" s="82"/>
      <c r="EAA80" s="82"/>
      <c r="EAB80" s="82"/>
      <c r="EAC80" s="82"/>
      <c r="EAD80" s="82"/>
      <c r="EAE80" s="82"/>
      <c r="EAF80" s="82"/>
      <c r="EAG80" s="82"/>
      <c r="EAH80" s="82"/>
      <c r="EAI80" s="82"/>
      <c r="EAJ80" s="82"/>
      <c r="EAK80" s="82"/>
      <c r="EAL80" s="82"/>
      <c r="EAM80" s="82"/>
      <c r="EAN80" s="82"/>
      <c r="EAO80" s="82"/>
      <c r="EAP80" s="82"/>
      <c r="EAQ80" s="82"/>
      <c r="EAR80" s="82"/>
      <c r="EAS80" s="82"/>
      <c r="EAT80" s="82"/>
      <c r="EAU80" s="82"/>
      <c r="EAV80" s="82"/>
      <c r="EAW80" s="82"/>
      <c r="EAX80" s="82"/>
      <c r="EAY80" s="82"/>
      <c r="EAZ80" s="82"/>
      <c r="EBA80" s="82"/>
      <c r="EBB80" s="82"/>
      <c r="EBC80" s="82"/>
      <c r="EBD80" s="82"/>
      <c r="EBE80" s="82"/>
      <c r="EBF80" s="82"/>
      <c r="EBG80" s="82"/>
      <c r="EBH80" s="82"/>
      <c r="EBI80" s="82"/>
      <c r="EBJ80" s="82"/>
      <c r="EBK80" s="82"/>
      <c r="EBL80" s="82"/>
      <c r="EBM80" s="82"/>
      <c r="EBN80" s="82"/>
      <c r="EBO80" s="82"/>
      <c r="EBP80" s="82"/>
      <c r="EBQ80" s="82"/>
      <c r="EBR80" s="82"/>
      <c r="EBS80" s="82"/>
      <c r="EBT80" s="82"/>
      <c r="EBU80" s="82"/>
      <c r="EBV80" s="82"/>
      <c r="EBW80" s="82"/>
      <c r="EBX80" s="82"/>
      <c r="EBY80" s="82"/>
      <c r="EBZ80" s="82"/>
      <c r="ECA80" s="82"/>
      <c r="ECB80" s="82"/>
      <c r="ECC80" s="82"/>
      <c r="ECD80" s="82"/>
      <c r="ECE80" s="82"/>
      <c r="ECF80" s="82"/>
      <c r="ECG80" s="82"/>
      <c r="ECH80" s="82"/>
      <c r="ECI80" s="82"/>
      <c r="ECJ80" s="82"/>
      <c r="ECK80" s="82"/>
      <c r="ECL80" s="82"/>
      <c r="ECM80" s="82"/>
      <c r="ECN80" s="82"/>
      <c r="ECO80" s="82"/>
      <c r="ECP80" s="82"/>
      <c r="ECQ80" s="82"/>
      <c r="ECR80" s="82"/>
      <c r="ECS80" s="82"/>
      <c r="ECT80" s="82"/>
      <c r="ECU80" s="82"/>
      <c r="ECV80" s="82"/>
      <c r="ECW80" s="82"/>
      <c r="ECX80" s="82"/>
      <c r="ECY80" s="82"/>
      <c r="ECZ80" s="82"/>
      <c r="EDA80" s="82"/>
      <c r="EDB80" s="82"/>
      <c r="EDC80" s="82"/>
      <c r="EDD80" s="82"/>
      <c r="EDE80" s="82"/>
      <c r="EDF80" s="82"/>
      <c r="EDG80" s="82"/>
      <c r="EDH80" s="82"/>
      <c r="EDI80" s="82"/>
      <c r="EDJ80" s="82"/>
      <c r="EDK80" s="82"/>
      <c r="EDL80" s="82"/>
      <c r="EDM80" s="82"/>
      <c r="EDN80" s="82"/>
      <c r="EDO80" s="82"/>
      <c r="EDP80" s="82"/>
      <c r="EDQ80" s="82"/>
      <c r="EDR80" s="82"/>
      <c r="EDS80" s="82"/>
      <c r="EDT80" s="82"/>
      <c r="EDU80" s="82"/>
      <c r="EDV80" s="82"/>
      <c r="EDW80" s="82"/>
      <c r="EDX80" s="82"/>
      <c r="EDY80" s="82"/>
      <c r="EDZ80" s="82"/>
      <c r="EEA80" s="82"/>
      <c r="EEB80" s="82"/>
      <c r="EEC80" s="82"/>
      <c r="EED80" s="82"/>
      <c r="EEE80" s="82"/>
      <c r="EEF80" s="82"/>
      <c r="EEG80" s="82"/>
      <c r="EEH80" s="82"/>
      <c r="EEI80" s="82"/>
      <c r="EEJ80" s="82"/>
      <c r="EEK80" s="82"/>
      <c r="EEL80" s="82"/>
      <c r="EEM80" s="82"/>
      <c r="EEN80" s="82"/>
      <c r="EEO80" s="82"/>
      <c r="EEP80" s="82"/>
      <c r="EEQ80" s="82"/>
      <c r="EER80" s="82"/>
      <c r="EES80" s="82"/>
      <c r="EET80" s="82"/>
      <c r="EEU80" s="82"/>
      <c r="EEV80" s="82"/>
      <c r="EEW80" s="82"/>
      <c r="EEX80" s="82"/>
      <c r="EEY80" s="82"/>
      <c r="EEZ80" s="82"/>
      <c r="EFA80" s="82"/>
      <c r="EFB80" s="82"/>
      <c r="EFC80" s="82"/>
      <c r="EFD80" s="82"/>
      <c r="EFE80" s="82"/>
      <c r="EFF80" s="82"/>
      <c r="EFG80" s="82"/>
      <c r="EFH80" s="82"/>
      <c r="EFI80" s="82"/>
      <c r="EFJ80" s="82"/>
      <c r="EFK80" s="82"/>
      <c r="EFL80" s="82"/>
      <c r="EFM80" s="82"/>
      <c r="EFN80" s="82"/>
      <c r="EFO80" s="82"/>
      <c r="EFP80" s="82"/>
      <c r="EFQ80" s="82"/>
      <c r="EFR80" s="82"/>
      <c r="EFS80" s="82"/>
      <c r="EFT80" s="82"/>
      <c r="EFU80" s="82"/>
      <c r="EFV80" s="82"/>
      <c r="EFW80" s="82"/>
      <c r="EFX80" s="82"/>
      <c r="EFY80" s="82"/>
      <c r="EFZ80" s="82"/>
      <c r="EGA80" s="82"/>
      <c r="EGB80" s="82"/>
      <c r="EGC80" s="82"/>
      <c r="EGD80" s="82"/>
      <c r="EGE80" s="82"/>
      <c r="EGF80" s="82"/>
      <c r="EGG80" s="82"/>
      <c r="EGH80" s="82"/>
      <c r="EGI80" s="82"/>
      <c r="EGJ80" s="82"/>
      <c r="EGK80" s="82"/>
      <c r="EGL80" s="82"/>
      <c r="EGM80" s="82"/>
      <c r="EGN80" s="82"/>
      <c r="EGO80" s="82"/>
      <c r="EGP80" s="82"/>
      <c r="EGQ80" s="82"/>
      <c r="EGR80" s="82"/>
      <c r="EGS80" s="82"/>
      <c r="EGT80" s="82"/>
      <c r="EGU80" s="82"/>
      <c r="EGV80" s="82"/>
      <c r="EGW80" s="82"/>
      <c r="EGX80" s="82"/>
      <c r="EGY80" s="82"/>
      <c r="EGZ80" s="82"/>
      <c r="EHA80" s="82"/>
      <c r="EHB80" s="82"/>
      <c r="EHC80" s="82"/>
      <c r="EHD80" s="82"/>
      <c r="EHE80" s="82"/>
      <c r="EHF80" s="82"/>
      <c r="EHG80" s="82"/>
      <c r="EHH80" s="82"/>
      <c r="EHI80" s="82"/>
      <c r="EHJ80" s="82"/>
      <c r="EHK80" s="82"/>
      <c r="EHL80" s="82"/>
      <c r="EHM80" s="82"/>
      <c r="EHN80" s="82"/>
      <c r="EHO80" s="82"/>
      <c r="EHP80" s="82"/>
      <c r="EHQ80" s="82"/>
      <c r="EHR80" s="82"/>
      <c r="EHS80" s="82"/>
      <c r="EHT80" s="82"/>
      <c r="EHU80" s="82"/>
      <c r="EHV80" s="82"/>
      <c r="EHW80" s="82"/>
      <c r="EHX80" s="82"/>
      <c r="EHY80" s="82"/>
      <c r="EHZ80" s="82"/>
      <c r="EIA80" s="82"/>
      <c r="EIB80" s="82"/>
      <c r="EIC80" s="82"/>
      <c r="EID80" s="82"/>
      <c r="EIE80" s="82"/>
      <c r="EIF80" s="82"/>
      <c r="EIG80" s="82"/>
      <c r="EIH80" s="82"/>
      <c r="EII80" s="82"/>
      <c r="EIJ80" s="82"/>
      <c r="EIK80" s="82"/>
      <c r="EIL80" s="82"/>
      <c r="EIM80" s="82"/>
      <c r="EIN80" s="82"/>
      <c r="EIO80" s="82"/>
      <c r="EIP80" s="82"/>
      <c r="EIQ80" s="82"/>
      <c r="EIR80" s="82"/>
      <c r="EIS80" s="82"/>
      <c r="EIT80" s="82"/>
      <c r="EIU80" s="82"/>
      <c r="EIV80" s="82"/>
      <c r="EIW80" s="82"/>
      <c r="EIX80" s="82"/>
      <c r="EIY80" s="82"/>
      <c r="EIZ80" s="82"/>
      <c r="EJA80" s="82"/>
      <c r="EJB80" s="82"/>
      <c r="EJC80" s="82"/>
      <c r="EJD80" s="82"/>
      <c r="EJE80" s="82"/>
      <c r="EJF80" s="82"/>
      <c r="EJG80" s="82"/>
      <c r="EJH80" s="82"/>
      <c r="EJI80" s="82"/>
      <c r="EJJ80" s="82"/>
      <c r="EJK80" s="82"/>
      <c r="EJL80" s="82"/>
      <c r="EJM80" s="82"/>
      <c r="EJN80" s="82"/>
      <c r="EJO80" s="82"/>
      <c r="EJP80" s="82"/>
      <c r="EJQ80" s="82"/>
      <c r="EJR80" s="82"/>
      <c r="EJS80" s="82"/>
      <c r="EJT80" s="82"/>
      <c r="EJU80" s="82"/>
      <c r="EJV80" s="82"/>
      <c r="EJW80" s="82"/>
      <c r="EJX80" s="82"/>
      <c r="EJY80" s="82"/>
      <c r="EJZ80" s="82"/>
      <c r="EKA80" s="82"/>
      <c r="EKB80" s="82"/>
      <c r="EKC80" s="82"/>
      <c r="EKD80" s="82"/>
      <c r="EKE80" s="82"/>
      <c r="EKF80" s="82"/>
      <c r="EKG80" s="82"/>
      <c r="EKH80" s="82"/>
      <c r="EKI80" s="82"/>
      <c r="EKJ80" s="82"/>
      <c r="EKK80" s="82"/>
      <c r="EKL80" s="82"/>
      <c r="EKM80" s="82"/>
      <c r="EKN80" s="82"/>
      <c r="EKO80" s="82"/>
      <c r="EKP80" s="82"/>
      <c r="EKQ80" s="82"/>
      <c r="EKR80" s="82"/>
      <c r="EKS80" s="82"/>
      <c r="EKT80" s="82"/>
      <c r="EKU80" s="82"/>
      <c r="EKV80" s="82"/>
      <c r="EKW80" s="82"/>
      <c r="EKX80" s="82"/>
      <c r="EKY80" s="82"/>
      <c r="EKZ80" s="82"/>
      <c r="ELA80" s="82"/>
      <c r="ELB80" s="82"/>
      <c r="ELC80" s="82"/>
      <c r="ELD80" s="82"/>
      <c r="ELE80" s="82"/>
      <c r="ELF80" s="82"/>
      <c r="ELG80" s="82"/>
      <c r="ELH80" s="82"/>
      <c r="ELI80" s="82"/>
      <c r="ELJ80" s="82"/>
      <c r="ELK80" s="82"/>
      <c r="ELL80" s="82"/>
      <c r="ELM80" s="82"/>
      <c r="ELN80" s="82"/>
      <c r="ELO80" s="82"/>
      <c r="ELP80" s="82"/>
      <c r="ELQ80" s="82"/>
      <c r="ELR80" s="82"/>
      <c r="ELS80" s="82"/>
      <c r="ELT80" s="82"/>
      <c r="ELU80" s="82"/>
      <c r="ELV80" s="82"/>
      <c r="ELW80" s="82"/>
      <c r="ELX80" s="82"/>
      <c r="ELY80" s="82"/>
      <c r="ELZ80" s="82"/>
      <c r="EMA80" s="82"/>
      <c r="EMB80" s="82"/>
      <c r="EMC80" s="82"/>
      <c r="EMD80" s="82"/>
      <c r="EME80" s="82"/>
      <c r="EMF80" s="82"/>
      <c r="EMG80" s="82"/>
      <c r="EMH80" s="82"/>
      <c r="EMI80" s="82"/>
      <c r="EMJ80" s="82"/>
      <c r="EMK80" s="82"/>
      <c r="EML80" s="82"/>
      <c r="EMM80" s="82"/>
      <c r="EMN80" s="82"/>
      <c r="EMO80" s="82"/>
      <c r="EMP80" s="82"/>
      <c r="EMQ80" s="82"/>
      <c r="EMR80" s="82"/>
      <c r="EMS80" s="82"/>
      <c r="EMT80" s="82"/>
      <c r="EMU80" s="82"/>
      <c r="EMV80" s="82"/>
      <c r="EMW80" s="82"/>
      <c r="EMX80" s="82"/>
      <c r="EMY80" s="82"/>
      <c r="EMZ80" s="82"/>
      <c r="ENA80" s="82"/>
      <c r="ENB80" s="82"/>
      <c r="ENC80" s="82"/>
      <c r="END80" s="82"/>
      <c r="ENE80" s="82"/>
      <c r="ENF80" s="82"/>
      <c r="ENG80" s="82"/>
      <c r="ENH80" s="82"/>
      <c r="ENI80" s="82"/>
      <c r="ENJ80" s="82"/>
      <c r="ENK80" s="82"/>
      <c r="ENL80" s="82"/>
      <c r="ENM80" s="82"/>
      <c r="ENN80" s="82"/>
      <c r="ENO80" s="82"/>
      <c r="ENP80" s="82"/>
      <c r="ENQ80" s="82"/>
      <c r="ENR80" s="82"/>
      <c r="ENS80" s="82"/>
      <c r="ENT80" s="82"/>
      <c r="ENU80" s="82"/>
      <c r="ENV80" s="82"/>
      <c r="ENW80" s="82"/>
      <c r="ENX80" s="82"/>
      <c r="ENY80" s="82"/>
      <c r="ENZ80" s="82"/>
      <c r="EOA80" s="82"/>
      <c r="EOB80" s="82"/>
      <c r="EOC80" s="82"/>
      <c r="EOD80" s="82"/>
      <c r="EOE80" s="82"/>
      <c r="EOF80" s="82"/>
      <c r="EOG80" s="82"/>
      <c r="EOH80" s="82"/>
      <c r="EOI80" s="82"/>
      <c r="EOJ80" s="82"/>
      <c r="EOK80" s="82"/>
      <c r="EOL80" s="82"/>
      <c r="EOM80" s="82"/>
      <c r="EON80" s="82"/>
      <c r="EOO80" s="82"/>
      <c r="EOP80" s="82"/>
      <c r="EOQ80" s="82"/>
      <c r="EOR80" s="82"/>
      <c r="EOS80" s="82"/>
      <c r="EOT80" s="82"/>
      <c r="EOU80" s="82"/>
      <c r="EOV80" s="82"/>
      <c r="EOW80" s="82"/>
      <c r="EOX80" s="82"/>
      <c r="EOY80" s="82"/>
      <c r="EOZ80" s="82"/>
      <c r="EPA80" s="82"/>
      <c r="EPB80" s="82"/>
      <c r="EPC80" s="82"/>
      <c r="EPD80" s="82"/>
      <c r="EPE80" s="82"/>
      <c r="EPF80" s="82"/>
      <c r="EPG80" s="82"/>
      <c r="EPH80" s="82"/>
      <c r="EPI80" s="82"/>
      <c r="EPJ80" s="82"/>
      <c r="EPK80" s="82"/>
      <c r="EPL80" s="82"/>
      <c r="EPM80" s="82"/>
      <c r="EPN80" s="82"/>
      <c r="EPO80" s="82"/>
      <c r="EPP80" s="82"/>
      <c r="EPQ80" s="82"/>
      <c r="EPR80" s="82"/>
      <c r="EPS80" s="82"/>
      <c r="EPT80" s="82"/>
      <c r="EPU80" s="82"/>
      <c r="EPV80" s="82"/>
      <c r="EPW80" s="82"/>
      <c r="EPX80" s="82"/>
      <c r="EPY80" s="82"/>
      <c r="EPZ80" s="82"/>
      <c r="EQA80" s="82"/>
      <c r="EQB80" s="82"/>
      <c r="EQC80" s="82"/>
      <c r="EQD80" s="82"/>
      <c r="EQE80" s="82"/>
      <c r="EQF80" s="82"/>
      <c r="EQG80" s="82"/>
      <c r="EQH80" s="82"/>
      <c r="EQI80" s="82"/>
      <c r="EQJ80" s="82"/>
      <c r="EQK80" s="82"/>
      <c r="EQL80" s="82"/>
      <c r="EQM80" s="82"/>
      <c r="EQN80" s="82"/>
      <c r="EQO80" s="82"/>
      <c r="EQP80" s="82"/>
      <c r="EQQ80" s="82"/>
      <c r="EQR80" s="82"/>
      <c r="EQS80" s="82"/>
      <c r="EQT80" s="82"/>
      <c r="EQU80" s="82"/>
      <c r="EQV80" s="82"/>
      <c r="EQW80" s="82"/>
      <c r="EQX80" s="82"/>
      <c r="EQY80" s="82"/>
      <c r="EQZ80" s="82"/>
      <c r="ERA80" s="82"/>
      <c r="ERB80" s="82"/>
      <c r="ERC80" s="82"/>
      <c r="ERD80" s="82"/>
      <c r="ERE80" s="82"/>
      <c r="ERF80" s="82"/>
      <c r="ERG80" s="82"/>
      <c r="ERH80" s="82"/>
      <c r="ERI80" s="82"/>
      <c r="ERJ80" s="82"/>
      <c r="ERK80" s="82"/>
      <c r="ERL80" s="82"/>
      <c r="ERM80" s="82"/>
      <c r="ERN80" s="82"/>
      <c r="ERO80" s="82"/>
      <c r="ERP80" s="82"/>
      <c r="ERQ80" s="82"/>
      <c r="ERR80" s="82"/>
      <c r="ERS80" s="82"/>
      <c r="ERT80" s="82"/>
      <c r="ERU80" s="82"/>
      <c r="ERV80" s="82"/>
      <c r="ERW80" s="82"/>
      <c r="ERX80" s="82"/>
      <c r="ERY80" s="82"/>
      <c r="ERZ80" s="82"/>
      <c r="ESA80" s="82"/>
      <c r="ESB80" s="82"/>
      <c r="ESC80" s="82"/>
      <c r="ESD80" s="82"/>
      <c r="ESE80" s="82"/>
      <c r="ESF80" s="82"/>
      <c r="ESG80" s="82"/>
      <c r="ESH80" s="82"/>
      <c r="ESI80" s="82"/>
      <c r="ESJ80" s="82"/>
      <c r="ESK80" s="82"/>
      <c r="ESL80" s="82"/>
      <c r="ESM80" s="82"/>
      <c r="ESN80" s="82"/>
      <c r="ESO80" s="82"/>
      <c r="ESP80" s="82"/>
      <c r="ESQ80" s="82"/>
      <c r="ESR80" s="82"/>
      <c r="ESS80" s="82"/>
      <c r="EST80" s="82"/>
      <c r="ESU80" s="82"/>
      <c r="ESV80" s="82"/>
      <c r="ESW80" s="82"/>
      <c r="ESX80" s="82"/>
      <c r="ESY80" s="82"/>
      <c r="ESZ80" s="82"/>
      <c r="ETA80" s="82"/>
      <c r="ETB80" s="82"/>
      <c r="ETC80" s="82"/>
      <c r="ETD80" s="82"/>
      <c r="ETE80" s="82"/>
      <c r="ETF80" s="82"/>
      <c r="ETG80" s="82"/>
      <c r="ETH80" s="82"/>
      <c r="ETI80" s="82"/>
      <c r="ETJ80" s="82"/>
      <c r="ETK80" s="82"/>
      <c r="ETL80" s="82"/>
      <c r="ETM80" s="82"/>
      <c r="ETN80" s="82"/>
      <c r="ETO80" s="82"/>
      <c r="ETP80" s="82"/>
      <c r="ETQ80" s="82"/>
      <c r="ETR80" s="82"/>
      <c r="ETS80" s="82"/>
      <c r="ETT80" s="82"/>
      <c r="ETU80" s="82"/>
      <c r="ETV80" s="82"/>
      <c r="ETW80" s="82"/>
      <c r="ETX80" s="82"/>
      <c r="ETY80" s="82"/>
      <c r="ETZ80" s="82"/>
      <c r="EUA80" s="82"/>
      <c r="EUB80" s="82"/>
      <c r="EUC80" s="82"/>
      <c r="EUD80" s="82"/>
      <c r="EUE80" s="82"/>
      <c r="EUF80" s="82"/>
      <c r="EUG80" s="82"/>
      <c r="EUH80" s="82"/>
      <c r="EUI80" s="82"/>
      <c r="EUJ80" s="82"/>
      <c r="EUK80" s="82"/>
      <c r="EUL80" s="82"/>
      <c r="EUM80" s="82"/>
      <c r="EUN80" s="82"/>
      <c r="EUO80" s="82"/>
      <c r="EUP80" s="82"/>
      <c r="EUQ80" s="82"/>
      <c r="EUR80" s="82"/>
      <c r="EUS80" s="82"/>
      <c r="EUT80" s="82"/>
      <c r="EUU80" s="82"/>
      <c r="EUV80" s="82"/>
      <c r="EUW80" s="82"/>
      <c r="EUX80" s="82"/>
      <c r="EUY80" s="82"/>
      <c r="EUZ80" s="82"/>
      <c r="EVA80" s="82"/>
      <c r="EVB80" s="82"/>
      <c r="EVC80" s="82"/>
      <c r="EVD80" s="82"/>
      <c r="EVE80" s="82"/>
      <c r="EVF80" s="82"/>
      <c r="EVG80" s="82"/>
      <c r="EVH80" s="82"/>
      <c r="EVI80" s="82"/>
      <c r="EVJ80" s="82"/>
      <c r="EVK80" s="82"/>
      <c r="EVL80" s="82"/>
      <c r="EVM80" s="82"/>
      <c r="EVN80" s="82"/>
      <c r="EVO80" s="82"/>
      <c r="EVP80" s="82"/>
      <c r="EVQ80" s="82"/>
      <c r="EVR80" s="82"/>
      <c r="EVS80" s="82"/>
      <c r="EVT80" s="82"/>
      <c r="EVU80" s="82"/>
      <c r="EVV80" s="82"/>
      <c r="EVW80" s="82"/>
      <c r="EVX80" s="82"/>
      <c r="EVY80" s="82"/>
      <c r="EVZ80" s="82"/>
      <c r="EWA80" s="82"/>
      <c r="EWB80" s="82"/>
      <c r="EWC80" s="82"/>
      <c r="EWD80" s="82"/>
      <c r="EWE80" s="82"/>
      <c r="EWF80" s="82"/>
      <c r="EWG80" s="82"/>
      <c r="EWH80" s="82"/>
      <c r="EWI80" s="82"/>
      <c r="EWJ80" s="82"/>
      <c r="EWK80" s="82"/>
      <c r="EWL80" s="82"/>
      <c r="EWM80" s="82"/>
      <c r="EWN80" s="82"/>
      <c r="EWO80" s="82"/>
      <c r="EWP80" s="82"/>
      <c r="EWQ80" s="82"/>
      <c r="EWR80" s="82"/>
      <c r="EWS80" s="82"/>
      <c r="EWT80" s="82"/>
      <c r="EWU80" s="82"/>
      <c r="EWV80" s="82"/>
      <c r="EWW80" s="82"/>
      <c r="EWX80" s="82"/>
      <c r="EWY80" s="82"/>
      <c r="EWZ80" s="82"/>
      <c r="EXA80" s="82"/>
      <c r="EXB80" s="82"/>
      <c r="EXC80" s="82"/>
      <c r="EXD80" s="82"/>
      <c r="EXE80" s="82"/>
      <c r="EXF80" s="82"/>
      <c r="EXG80" s="82"/>
      <c r="EXH80" s="82"/>
      <c r="EXI80" s="82"/>
      <c r="EXJ80" s="82"/>
      <c r="EXK80" s="82"/>
      <c r="EXL80" s="82"/>
      <c r="EXM80" s="82"/>
      <c r="EXN80" s="82"/>
      <c r="EXO80" s="82"/>
      <c r="EXP80" s="82"/>
      <c r="EXQ80" s="82"/>
      <c r="EXR80" s="82"/>
      <c r="EXS80" s="82"/>
      <c r="EXT80" s="82"/>
      <c r="EXU80" s="82"/>
      <c r="EXV80" s="82"/>
      <c r="EXW80" s="82"/>
      <c r="EXX80" s="82"/>
      <c r="EXY80" s="82"/>
      <c r="EXZ80" s="82"/>
      <c r="EYA80" s="82"/>
      <c r="EYB80" s="82"/>
      <c r="EYC80" s="82"/>
      <c r="EYD80" s="82"/>
      <c r="EYE80" s="82"/>
      <c r="EYF80" s="82"/>
      <c r="EYG80" s="82"/>
      <c r="EYH80" s="82"/>
      <c r="EYI80" s="82"/>
      <c r="EYJ80" s="82"/>
      <c r="EYK80" s="82"/>
      <c r="EYL80" s="82"/>
      <c r="EYM80" s="82"/>
      <c r="EYN80" s="82"/>
      <c r="EYO80" s="82"/>
      <c r="EYP80" s="82"/>
      <c r="EYQ80" s="82"/>
      <c r="EYR80" s="82"/>
      <c r="EYS80" s="82"/>
      <c r="EYT80" s="82"/>
      <c r="EYU80" s="82"/>
      <c r="EYV80" s="82"/>
      <c r="EYW80" s="82"/>
      <c r="EYX80" s="82"/>
      <c r="EYY80" s="82"/>
      <c r="EYZ80" s="82"/>
      <c r="EZA80" s="82"/>
      <c r="EZB80" s="82"/>
      <c r="EZC80" s="82"/>
      <c r="EZD80" s="82"/>
      <c r="EZE80" s="82"/>
      <c r="EZF80" s="82"/>
      <c r="EZG80" s="82"/>
      <c r="EZH80" s="82"/>
      <c r="EZI80" s="82"/>
      <c r="EZJ80" s="82"/>
      <c r="EZK80" s="82"/>
      <c r="EZL80" s="82"/>
      <c r="EZM80" s="82"/>
      <c r="EZN80" s="82"/>
      <c r="EZO80" s="82"/>
      <c r="EZP80" s="82"/>
      <c r="EZQ80" s="82"/>
      <c r="EZR80" s="82"/>
      <c r="EZS80" s="82"/>
      <c r="EZT80" s="82"/>
      <c r="EZU80" s="82"/>
      <c r="EZV80" s="82"/>
      <c r="EZW80" s="82"/>
      <c r="EZX80" s="82"/>
      <c r="EZY80" s="82"/>
      <c r="EZZ80" s="82"/>
      <c r="FAA80" s="82"/>
      <c r="FAB80" s="82"/>
      <c r="FAC80" s="82"/>
      <c r="FAD80" s="82"/>
      <c r="FAE80" s="82"/>
      <c r="FAF80" s="82"/>
      <c r="FAG80" s="82"/>
      <c r="FAH80" s="82"/>
      <c r="FAI80" s="82"/>
      <c r="FAJ80" s="82"/>
      <c r="FAK80" s="82"/>
      <c r="FAL80" s="82"/>
      <c r="FAM80" s="82"/>
      <c r="FAN80" s="82"/>
      <c r="FAO80" s="82"/>
      <c r="FAP80" s="82"/>
      <c r="FAQ80" s="82"/>
      <c r="FAR80" s="82"/>
      <c r="FAS80" s="82"/>
      <c r="FAT80" s="82"/>
      <c r="FAU80" s="82"/>
      <c r="FAV80" s="82"/>
      <c r="FAW80" s="82"/>
      <c r="FAX80" s="82"/>
      <c r="FAY80" s="82"/>
      <c r="FAZ80" s="82"/>
      <c r="FBA80" s="82"/>
      <c r="FBB80" s="82"/>
      <c r="FBC80" s="82"/>
      <c r="FBD80" s="82"/>
      <c r="FBE80" s="82"/>
      <c r="FBF80" s="82"/>
      <c r="FBG80" s="82"/>
      <c r="FBH80" s="82"/>
      <c r="FBI80" s="82"/>
      <c r="FBJ80" s="82"/>
      <c r="FBK80" s="82"/>
      <c r="FBL80" s="82"/>
      <c r="FBM80" s="82"/>
      <c r="FBN80" s="82"/>
      <c r="FBO80" s="82"/>
      <c r="FBP80" s="82"/>
      <c r="FBQ80" s="82"/>
      <c r="FBR80" s="82"/>
      <c r="FBS80" s="82"/>
      <c r="FBT80" s="82"/>
      <c r="FBU80" s="82"/>
      <c r="FBV80" s="82"/>
      <c r="FBW80" s="82"/>
      <c r="FBX80" s="82"/>
      <c r="FBY80" s="82"/>
      <c r="FBZ80" s="82"/>
      <c r="FCA80" s="82"/>
      <c r="FCB80" s="82"/>
      <c r="FCC80" s="82"/>
      <c r="FCD80" s="82"/>
      <c r="FCE80" s="82"/>
      <c r="FCF80" s="82"/>
      <c r="FCG80" s="82"/>
      <c r="FCH80" s="82"/>
      <c r="FCI80" s="82"/>
      <c r="FCJ80" s="82"/>
      <c r="FCK80" s="82"/>
      <c r="FCL80" s="82"/>
      <c r="FCM80" s="82"/>
      <c r="FCN80" s="82"/>
      <c r="FCO80" s="82"/>
      <c r="FCP80" s="82"/>
      <c r="FCQ80" s="82"/>
      <c r="FCR80" s="82"/>
      <c r="FCS80" s="82"/>
      <c r="FCT80" s="82"/>
      <c r="FCU80" s="82"/>
      <c r="FCV80" s="82"/>
      <c r="FCW80" s="82"/>
      <c r="FCX80" s="82"/>
      <c r="FCY80" s="82"/>
      <c r="FCZ80" s="82"/>
      <c r="FDA80" s="82"/>
      <c r="FDB80" s="82"/>
      <c r="FDC80" s="82"/>
      <c r="FDD80" s="82"/>
      <c r="FDE80" s="82"/>
      <c r="FDF80" s="82"/>
      <c r="FDG80" s="82"/>
      <c r="FDH80" s="82"/>
      <c r="FDI80" s="82"/>
      <c r="FDJ80" s="82"/>
      <c r="FDK80" s="82"/>
      <c r="FDL80" s="82"/>
      <c r="FDM80" s="82"/>
      <c r="FDN80" s="82"/>
      <c r="FDO80" s="82"/>
      <c r="FDP80" s="82"/>
      <c r="FDQ80" s="82"/>
      <c r="FDR80" s="82"/>
      <c r="FDS80" s="82"/>
      <c r="FDT80" s="82"/>
      <c r="FDU80" s="82"/>
      <c r="FDV80" s="82"/>
      <c r="FDW80" s="82"/>
      <c r="FDX80" s="82"/>
      <c r="FDY80" s="82"/>
      <c r="FDZ80" s="82"/>
      <c r="FEA80" s="82"/>
      <c r="FEB80" s="82"/>
      <c r="FEC80" s="82"/>
      <c r="FED80" s="82"/>
      <c r="FEE80" s="82"/>
      <c r="FEF80" s="82"/>
      <c r="FEG80" s="82"/>
      <c r="FEH80" s="82"/>
      <c r="FEI80" s="82"/>
      <c r="FEJ80" s="82"/>
      <c r="FEK80" s="82"/>
      <c r="FEL80" s="82"/>
      <c r="FEM80" s="82"/>
      <c r="FEN80" s="82"/>
      <c r="FEO80" s="82"/>
      <c r="FEP80" s="82"/>
      <c r="FEQ80" s="82"/>
      <c r="FER80" s="82"/>
      <c r="FES80" s="82"/>
      <c r="FET80" s="82"/>
      <c r="FEU80" s="82"/>
      <c r="FEV80" s="82"/>
      <c r="FEW80" s="82"/>
      <c r="FEX80" s="82"/>
      <c r="FEY80" s="82"/>
      <c r="FEZ80" s="82"/>
      <c r="FFA80" s="82"/>
      <c r="FFB80" s="82"/>
      <c r="FFC80" s="82"/>
      <c r="FFD80" s="82"/>
      <c r="FFE80" s="82"/>
      <c r="FFF80" s="82"/>
      <c r="FFG80" s="82"/>
      <c r="FFH80" s="82"/>
      <c r="FFI80" s="82"/>
      <c r="FFJ80" s="82"/>
      <c r="FFK80" s="82"/>
      <c r="FFL80" s="82"/>
      <c r="FFM80" s="82"/>
      <c r="FFN80" s="82"/>
      <c r="FFO80" s="82"/>
      <c r="FFP80" s="82"/>
      <c r="FFQ80" s="82"/>
      <c r="FFR80" s="82"/>
      <c r="FFS80" s="82"/>
      <c r="FFT80" s="82"/>
      <c r="FFU80" s="82"/>
      <c r="FFV80" s="82"/>
      <c r="FFW80" s="82"/>
      <c r="FFX80" s="82"/>
      <c r="FFY80" s="82"/>
      <c r="FFZ80" s="82"/>
      <c r="FGA80" s="82"/>
      <c r="FGB80" s="82"/>
      <c r="FGC80" s="82"/>
      <c r="FGD80" s="82"/>
      <c r="FGE80" s="82"/>
      <c r="FGF80" s="82"/>
      <c r="FGG80" s="82"/>
      <c r="FGH80" s="82"/>
      <c r="FGI80" s="82"/>
      <c r="FGJ80" s="82"/>
      <c r="FGK80" s="82"/>
      <c r="FGL80" s="82"/>
      <c r="FGM80" s="82"/>
      <c r="FGN80" s="82"/>
      <c r="FGO80" s="82"/>
      <c r="FGP80" s="82"/>
      <c r="FGQ80" s="82"/>
      <c r="FGR80" s="82"/>
      <c r="FGS80" s="82"/>
      <c r="FGT80" s="82"/>
      <c r="FGU80" s="82"/>
      <c r="FGV80" s="82"/>
      <c r="FGW80" s="82"/>
      <c r="FGX80" s="82"/>
      <c r="FGY80" s="82"/>
      <c r="FGZ80" s="82"/>
      <c r="FHA80" s="82"/>
      <c r="FHB80" s="82"/>
      <c r="FHC80" s="82"/>
      <c r="FHD80" s="82"/>
      <c r="FHE80" s="82"/>
      <c r="FHF80" s="82"/>
      <c r="FHG80" s="82"/>
      <c r="FHH80" s="82"/>
      <c r="FHI80" s="82"/>
      <c r="FHJ80" s="82"/>
      <c r="FHK80" s="82"/>
      <c r="FHL80" s="82"/>
      <c r="FHM80" s="82"/>
      <c r="FHN80" s="82"/>
      <c r="FHO80" s="82"/>
      <c r="FHP80" s="82"/>
      <c r="FHQ80" s="82"/>
      <c r="FHR80" s="82"/>
      <c r="FHS80" s="82"/>
      <c r="FHT80" s="82"/>
      <c r="FHU80" s="82"/>
      <c r="FHV80" s="82"/>
      <c r="FHW80" s="82"/>
      <c r="FHX80" s="82"/>
      <c r="FHY80" s="82"/>
      <c r="FHZ80" s="82"/>
      <c r="FIA80" s="82"/>
      <c r="FIB80" s="82"/>
      <c r="FIC80" s="82"/>
      <c r="FID80" s="82"/>
      <c r="FIE80" s="82"/>
      <c r="FIF80" s="82"/>
      <c r="FIG80" s="82"/>
      <c r="FIH80" s="82"/>
      <c r="FII80" s="82"/>
      <c r="FIJ80" s="82"/>
      <c r="FIK80" s="82"/>
      <c r="FIL80" s="82"/>
      <c r="FIM80" s="82"/>
      <c r="FIN80" s="82"/>
      <c r="FIO80" s="82"/>
      <c r="FIP80" s="82"/>
      <c r="FIQ80" s="82"/>
      <c r="FIR80" s="82"/>
      <c r="FIS80" s="82"/>
      <c r="FIT80" s="82"/>
      <c r="FIU80" s="82"/>
      <c r="FIV80" s="82"/>
      <c r="FIW80" s="82"/>
      <c r="FIX80" s="82"/>
      <c r="FIY80" s="82"/>
      <c r="FIZ80" s="82"/>
      <c r="FJA80" s="82"/>
      <c r="FJB80" s="82"/>
      <c r="FJC80" s="82"/>
      <c r="FJD80" s="82"/>
      <c r="FJE80" s="82"/>
      <c r="FJF80" s="82"/>
      <c r="FJG80" s="82"/>
      <c r="FJH80" s="82"/>
      <c r="FJI80" s="82"/>
      <c r="FJJ80" s="82"/>
      <c r="FJK80" s="82"/>
      <c r="FJL80" s="82"/>
      <c r="FJM80" s="82"/>
      <c r="FJN80" s="82"/>
      <c r="FJO80" s="82"/>
      <c r="FJP80" s="82"/>
      <c r="FJQ80" s="82"/>
      <c r="FJR80" s="82"/>
      <c r="FJS80" s="82"/>
      <c r="FJT80" s="82"/>
      <c r="FJU80" s="82"/>
      <c r="FJV80" s="82"/>
      <c r="FJW80" s="82"/>
      <c r="FJX80" s="82"/>
      <c r="FJY80" s="82"/>
      <c r="FJZ80" s="82"/>
      <c r="FKA80" s="82"/>
      <c r="FKB80" s="82"/>
      <c r="FKC80" s="82"/>
      <c r="FKD80" s="82"/>
      <c r="FKE80" s="82"/>
      <c r="FKF80" s="82"/>
      <c r="FKG80" s="82"/>
      <c r="FKH80" s="82"/>
      <c r="FKI80" s="82"/>
      <c r="FKJ80" s="82"/>
      <c r="FKK80" s="82"/>
      <c r="FKL80" s="82"/>
      <c r="FKM80" s="82"/>
      <c r="FKN80" s="82"/>
      <c r="FKO80" s="82"/>
      <c r="FKP80" s="82"/>
      <c r="FKQ80" s="82"/>
      <c r="FKR80" s="82"/>
      <c r="FKS80" s="82"/>
      <c r="FKT80" s="82"/>
      <c r="FKU80" s="82"/>
      <c r="FKV80" s="82"/>
      <c r="FKW80" s="82"/>
      <c r="FKX80" s="82"/>
      <c r="FKY80" s="82"/>
      <c r="FKZ80" s="82"/>
      <c r="FLA80" s="82"/>
      <c r="FLB80" s="82"/>
      <c r="FLC80" s="82"/>
      <c r="FLD80" s="82"/>
      <c r="FLE80" s="82"/>
      <c r="FLF80" s="82"/>
      <c r="FLG80" s="82"/>
      <c r="FLH80" s="82"/>
      <c r="FLI80" s="82"/>
      <c r="FLJ80" s="82"/>
      <c r="FLK80" s="82"/>
      <c r="FLL80" s="82"/>
      <c r="FLM80" s="82"/>
      <c r="FLN80" s="82"/>
      <c r="FLO80" s="82"/>
      <c r="FLP80" s="82"/>
      <c r="FLQ80" s="82"/>
      <c r="FLR80" s="82"/>
      <c r="FLS80" s="82"/>
      <c r="FLT80" s="82"/>
      <c r="FLU80" s="82"/>
      <c r="FLV80" s="82"/>
      <c r="FLW80" s="82"/>
      <c r="FLX80" s="82"/>
      <c r="FLY80" s="82"/>
      <c r="FLZ80" s="82"/>
      <c r="FMA80" s="82"/>
      <c r="FMB80" s="82"/>
      <c r="FMC80" s="82"/>
      <c r="FMD80" s="82"/>
      <c r="FME80" s="82"/>
      <c r="FMF80" s="82"/>
      <c r="FMG80" s="82"/>
      <c r="FMH80" s="82"/>
      <c r="FMI80" s="82"/>
      <c r="FMJ80" s="82"/>
      <c r="FMK80" s="82"/>
      <c r="FML80" s="82"/>
      <c r="FMM80" s="82"/>
      <c r="FMN80" s="82"/>
      <c r="FMO80" s="82"/>
      <c r="FMP80" s="82"/>
      <c r="FMQ80" s="82"/>
      <c r="FMR80" s="82"/>
      <c r="FMS80" s="82"/>
      <c r="FMT80" s="82"/>
      <c r="FMU80" s="82"/>
      <c r="FMV80" s="82"/>
      <c r="FMW80" s="82"/>
      <c r="FMX80" s="82"/>
      <c r="FMY80" s="82"/>
      <c r="FMZ80" s="82"/>
      <c r="FNA80" s="82"/>
      <c r="FNB80" s="82"/>
      <c r="FNC80" s="82"/>
      <c r="FND80" s="82"/>
      <c r="FNE80" s="82"/>
      <c r="FNF80" s="82"/>
      <c r="FNG80" s="82"/>
      <c r="FNH80" s="82"/>
      <c r="FNI80" s="82"/>
      <c r="FNJ80" s="82"/>
      <c r="FNK80" s="82"/>
      <c r="FNL80" s="82"/>
      <c r="FNM80" s="82"/>
      <c r="FNN80" s="82"/>
      <c r="FNO80" s="82"/>
      <c r="FNP80" s="82"/>
      <c r="FNQ80" s="82"/>
      <c r="FNR80" s="82"/>
      <c r="FNS80" s="82"/>
      <c r="FNT80" s="82"/>
      <c r="FNU80" s="82"/>
      <c r="FNV80" s="82"/>
      <c r="FNW80" s="82"/>
      <c r="FNX80" s="82"/>
      <c r="FNY80" s="82"/>
      <c r="FNZ80" s="82"/>
      <c r="FOA80" s="82"/>
      <c r="FOB80" s="82"/>
      <c r="FOC80" s="82"/>
      <c r="FOD80" s="82"/>
      <c r="FOE80" s="82"/>
      <c r="FOF80" s="82"/>
      <c r="FOG80" s="82"/>
      <c r="FOH80" s="82"/>
      <c r="FOI80" s="82"/>
      <c r="FOJ80" s="82"/>
      <c r="FOK80" s="82"/>
      <c r="FOL80" s="82"/>
      <c r="FOM80" s="82"/>
      <c r="FON80" s="82"/>
      <c r="FOO80" s="82"/>
      <c r="FOP80" s="82"/>
      <c r="FOQ80" s="82"/>
      <c r="FOR80" s="82"/>
      <c r="FOS80" s="82"/>
      <c r="FOT80" s="82"/>
      <c r="FOU80" s="82"/>
      <c r="FOV80" s="82"/>
      <c r="FOW80" s="82"/>
      <c r="FOX80" s="82"/>
      <c r="FOY80" s="82"/>
      <c r="FOZ80" s="82"/>
      <c r="FPA80" s="82"/>
      <c r="FPB80" s="82"/>
      <c r="FPC80" s="82"/>
      <c r="FPD80" s="82"/>
      <c r="FPE80" s="82"/>
      <c r="FPF80" s="82"/>
      <c r="FPG80" s="82"/>
      <c r="FPH80" s="82"/>
      <c r="FPI80" s="82"/>
      <c r="FPJ80" s="82"/>
      <c r="FPK80" s="82"/>
      <c r="FPL80" s="82"/>
      <c r="FPM80" s="82"/>
      <c r="FPN80" s="82"/>
      <c r="FPO80" s="82"/>
      <c r="FPP80" s="82"/>
      <c r="FPQ80" s="82"/>
      <c r="FPR80" s="82"/>
      <c r="FPS80" s="82"/>
      <c r="FPT80" s="82"/>
      <c r="FPU80" s="82"/>
      <c r="FPV80" s="82"/>
      <c r="FPW80" s="82"/>
      <c r="FPX80" s="82"/>
      <c r="FPY80" s="82"/>
      <c r="FPZ80" s="82"/>
      <c r="FQA80" s="82"/>
      <c r="FQB80" s="82"/>
      <c r="FQC80" s="82"/>
      <c r="FQD80" s="82"/>
      <c r="FQE80" s="82"/>
      <c r="FQF80" s="82"/>
      <c r="FQG80" s="82"/>
      <c r="FQH80" s="82"/>
      <c r="FQI80" s="82"/>
      <c r="FQJ80" s="82"/>
      <c r="FQK80" s="82"/>
      <c r="FQL80" s="82"/>
      <c r="FQM80" s="82"/>
      <c r="FQN80" s="82"/>
      <c r="FQO80" s="82"/>
      <c r="FQP80" s="82"/>
      <c r="FQQ80" s="82"/>
      <c r="FQR80" s="82"/>
      <c r="FQS80" s="82"/>
      <c r="FQT80" s="82"/>
      <c r="FQU80" s="82"/>
      <c r="FQV80" s="82"/>
      <c r="FQW80" s="82"/>
      <c r="FQX80" s="82"/>
      <c r="FQY80" s="82"/>
      <c r="FQZ80" s="82"/>
      <c r="FRA80" s="82"/>
      <c r="FRB80" s="82"/>
      <c r="FRC80" s="82"/>
      <c r="FRD80" s="82"/>
      <c r="FRE80" s="82"/>
      <c r="FRF80" s="82"/>
      <c r="FRG80" s="82"/>
      <c r="FRH80" s="82"/>
      <c r="FRI80" s="82"/>
      <c r="FRJ80" s="82"/>
      <c r="FRK80" s="82"/>
      <c r="FRL80" s="82"/>
      <c r="FRM80" s="82"/>
      <c r="FRN80" s="82"/>
      <c r="FRO80" s="82"/>
      <c r="FRP80" s="82"/>
      <c r="FRQ80" s="82"/>
      <c r="FRR80" s="82"/>
      <c r="FRS80" s="82"/>
      <c r="FRT80" s="82"/>
      <c r="FRU80" s="82"/>
      <c r="FRV80" s="82"/>
      <c r="FRW80" s="82"/>
      <c r="FRX80" s="82"/>
      <c r="FRY80" s="82"/>
      <c r="FRZ80" s="82"/>
      <c r="FSA80" s="82"/>
      <c r="FSB80" s="82"/>
      <c r="FSC80" s="82"/>
      <c r="FSD80" s="82"/>
      <c r="FSE80" s="82"/>
      <c r="FSF80" s="82"/>
      <c r="FSG80" s="82"/>
      <c r="FSH80" s="82"/>
      <c r="FSI80" s="82"/>
      <c r="FSJ80" s="82"/>
      <c r="FSK80" s="82"/>
      <c r="FSL80" s="82"/>
      <c r="FSM80" s="82"/>
      <c r="FSN80" s="82"/>
      <c r="FSO80" s="82"/>
      <c r="FSP80" s="82"/>
      <c r="FSQ80" s="82"/>
      <c r="FSR80" s="82"/>
      <c r="FSS80" s="82"/>
      <c r="FST80" s="82"/>
      <c r="FSU80" s="82"/>
      <c r="FSV80" s="82"/>
      <c r="FSW80" s="82"/>
      <c r="FSX80" s="82"/>
      <c r="FSY80" s="82"/>
      <c r="FSZ80" s="82"/>
      <c r="FTA80" s="82"/>
      <c r="FTB80" s="82"/>
      <c r="FTC80" s="82"/>
      <c r="FTD80" s="82"/>
      <c r="FTE80" s="82"/>
      <c r="FTF80" s="82"/>
      <c r="FTG80" s="82"/>
      <c r="FTH80" s="82"/>
      <c r="FTI80" s="82"/>
      <c r="FTJ80" s="82"/>
      <c r="FTK80" s="82"/>
      <c r="FTL80" s="82"/>
      <c r="FTM80" s="82"/>
      <c r="FTN80" s="82"/>
      <c r="FTO80" s="82"/>
      <c r="FTP80" s="82"/>
      <c r="FTQ80" s="82"/>
      <c r="FTR80" s="82"/>
      <c r="FTS80" s="82"/>
      <c r="FTT80" s="82"/>
      <c r="FTU80" s="82"/>
      <c r="FTV80" s="82"/>
      <c r="FTW80" s="82"/>
      <c r="FTX80" s="82"/>
      <c r="FTY80" s="82"/>
      <c r="FTZ80" s="82"/>
      <c r="FUA80" s="82"/>
      <c r="FUB80" s="82"/>
      <c r="FUC80" s="82"/>
      <c r="FUD80" s="82"/>
      <c r="FUE80" s="82"/>
      <c r="FUF80" s="82"/>
      <c r="FUG80" s="82"/>
      <c r="FUH80" s="82"/>
      <c r="FUI80" s="82"/>
      <c r="FUJ80" s="82"/>
      <c r="FUK80" s="82"/>
      <c r="FUL80" s="82"/>
      <c r="FUM80" s="82"/>
      <c r="FUN80" s="82"/>
      <c r="FUO80" s="82"/>
      <c r="FUP80" s="82"/>
      <c r="FUQ80" s="82"/>
      <c r="FUR80" s="82"/>
      <c r="FUS80" s="82"/>
      <c r="FUT80" s="82"/>
      <c r="FUU80" s="82"/>
      <c r="FUV80" s="82"/>
      <c r="FUW80" s="82"/>
      <c r="FUX80" s="82"/>
      <c r="FUY80" s="82"/>
      <c r="FUZ80" s="82"/>
      <c r="FVA80" s="82"/>
      <c r="FVB80" s="82"/>
      <c r="FVC80" s="82"/>
      <c r="FVD80" s="82"/>
      <c r="FVE80" s="82"/>
      <c r="FVF80" s="82"/>
      <c r="FVG80" s="82"/>
      <c r="FVH80" s="82"/>
      <c r="FVI80" s="82"/>
      <c r="FVJ80" s="82"/>
      <c r="FVK80" s="82"/>
      <c r="FVL80" s="82"/>
      <c r="FVM80" s="82"/>
      <c r="FVN80" s="82"/>
      <c r="FVO80" s="82"/>
      <c r="FVP80" s="82"/>
      <c r="FVQ80" s="82"/>
      <c r="FVR80" s="82"/>
      <c r="FVS80" s="82"/>
      <c r="FVT80" s="82"/>
      <c r="FVU80" s="82"/>
      <c r="FVV80" s="82"/>
      <c r="FVW80" s="82"/>
      <c r="FVX80" s="82"/>
      <c r="FVY80" s="82"/>
      <c r="FVZ80" s="82"/>
      <c r="FWA80" s="82"/>
      <c r="FWB80" s="82"/>
      <c r="FWC80" s="82"/>
      <c r="FWD80" s="82"/>
      <c r="FWE80" s="82"/>
      <c r="FWF80" s="82"/>
      <c r="FWG80" s="82"/>
      <c r="FWH80" s="82"/>
      <c r="FWI80" s="82"/>
      <c r="FWJ80" s="82"/>
      <c r="FWK80" s="82"/>
      <c r="FWL80" s="82"/>
      <c r="FWM80" s="82"/>
      <c r="FWN80" s="82"/>
      <c r="FWO80" s="82"/>
      <c r="FWP80" s="82"/>
      <c r="FWQ80" s="82"/>
      <c r="FWR80" s="82"/>
      <c r="FWS80" s="82"/>
      <c r="FWT80" s="82"/>
      <c r="FWU80" s="82"/>
      <c r="FWV80" s="82"/>
      <c r="FWW80" s="82"/>
      <c r="FWX80" s="82"/>
      <c r="FWY80" s="82"/>
      <c r="FWZ80" s="82"/>
      <c r="FXA80" s="82"/>
      <c r="FXB80" s="82"/>
      <c r="FXC80" s="82"/>
      <c r="FXD80" s="82"/>
      <c r="FXE80" s="82"/>
      <c r="FXF80" s="82"/>
      <c r="FXG80" s="82"/>
      <c r="FXH80" s="82"/>
      <c r="FXI80" s="82"/>
      <c r="FXJ80" s="82"/>
      <c r="FXK80" s="82"/>
      <c r="FXL80" s="82"/>
      <c r="FXM80" s="82"/>
      <c r="FXN80" s="82"/>
      <c r="FXO80" s="82"/>
      <c r="FXP80" s="82"/>
      <c r="FXQ80" s="82"/>
      <c r="FXR80" s="82"/>
      <c r="FXS80" s="82"/>
      <c r="FXT80" s="82"/>
      <c r="FXU80" s="82"/>
      <c r="FXV80" s="82"/>
      <c r="FXW80" s="82"/>
      <c r="FXX80" s="82"/>
      <c r="FXY80" s="82"/>
      <c r="FXZ80" s="82"/>
      <c r="FYA80" s="82"/>
      <c r="FYB80" s="82"/>
      <c r="FYC80" s="82"/>
      <c r="FYD80" s="82"/>
      <c r="FYE80" s="82"/>
      <c r="FYF80" s="82"/>
      <c r="FYG80" s="82"/>
      <c r="FYH80" s="82"/>
      <c r="FYI80" s="82"/>
      <c r="FYJ80" s="82"/>
      <c r="FYK80" s="82"/>
      <c r="FYL80" s="82"/>
      <c r="FYM80" s="82"/>
      <c r="FYN80" s="82"/>
      <c r="FYO80" s="82"/>
      <c r="FYP80" s="82"/>
      <c r="FYQ80" s="82"/>
      <c r="FYR80" s="82"/>
      <c r="FYS80" s="82"/>
      <c r="FYT80" s="82"/>
      <c r="FYU80" s="82"/>
      <c r="FYV80" s="82"/>
      <c r="FYW80" s="82"/>
      <c r="FYX80" s="82"/>
      <c r="FYY80" s="82"/>
      <c r="FYZ80" s="82"/>
      <c r="FZA80" s="82"/>
      <c r="FZB80" s="82"/>
      <c r="FZC80" s="82"/>
      <c r="FZD80" s="82"/>
      <c r="FZE80" s="82"/>
      <c r="FZF80" s="82"/>
      <c r="FZG80" s="82"/>
      <c r="FZH80" s="82"/>
      <c r="FZI80" s="82"/>
      <c r="FZJ80" s="82"/>
      <c r="FZK80" s="82"/>
      <c r="FZL80" s="82"/>
      <c r="FZM80" s="82"/>
      <c r="FZN80" s="82"/>
      <c r="FZO80" s="82"/>
      <c r="FZP80" s="82"/>
      <c r="FZQ80" s="82"/>
      <c r="FZR80" s="82"/>
      <c r="FZS80" s="82"/>
      <c r="FZT80" s="82"/>
      <c r="FZU80" s="82"/>
      <c r="FZV80" s="82"/>
      <c r="FZW80" s="82"/>
      <c r="FZX80" s="82"/>
      <c r="FZY80" s="82"/>
      <c r="FZZ80" s="82"/>
      <c r="GAA80" s="82"/>
      <c r="GAB80" s="82"/>
      <c r="GAC80" s="82"/>
      <c r="GAD80" s="82"/>
      <c r="GAE80" s="82"/>
      <c r="GAF80" s="82"/>
      <c r="GAG80" s="82"/>
      <c r="GAH80" s="82"/>
      <c r="GAI80" s="82"/>
      <c r="GAJ80" s="82"/>
      <c r="GAK80" s="82"/>
      <c r="GAL80" s="82"/>
      <c r="GAM80" s="82"/>
      <c r="GAN80" s="82"/>
      <c r="GAO80" s="82"/>
      <c r="GAP80" s="82"/>
      <c r="GAQ80" s="82"/>
      <c r="GAR80" s="82"/>
      <c r="GAS80" s="82"/>
      <c r="GAT80" s="82"/>
      <c r="GAU80" s="82"/>
      <c r="GAV80" s="82"/>
      <c r="GAW80" s="82"/>
      <c r="GAX80" s="82"/>
      <c r="GAY80" s="82"/>
      <c r="GAZ80" s="82"/>
      <c r="GBA80" s="82"/>
      <c r="GBB80" s="82"/>
      <c r="GBC80" s="82"/>
      <c r="GBD80" s="82"/>
      <c r="GBE80" s="82"/>
      <c r="GBF80" s="82"/>
      <c r="GBG80" s="82"/>
      <c r="GBH80" s="82"/>
      <c r="GBI80" s="82"/>
      <c r="GBJ80" s="82"/>
      <c r="GBK80" s="82"/>
      <c r="GBL80" s="82"/>
      <c r="GBM80" s="82"/>
      <c r="GBN80" s="82"/>
      <c r="GBO80" s="82"/>
      <c r="GBP80" s="82"/>
      <c r="GBQ80" s="82"/>
      <c r="GBR80" s="82"/>
      <c r="GBS80" s="82"/>
      <c r="GBT80" s="82"/>
      <c r="GBU80" s="82"/>
      <c r="GBV80" s="82"/>
      <c r="GBW80" s="82"/>
      <c r="GBX80" s="82"/>
      <c r="GBY80" s="82"/>
      <c r="GBZ80" s="82"/>
      <c r="GCA80" s="82"/>
      <c r="GCB80" s="82"/>
      <c r="GCC80" s="82"/>
      <c r="GCD80" s="82"/>
      <c r="GCE80" s="82"/>
      <c r="GCF80" s="82"/>
      <c r="GCG80" s="82"/>
      <c r="GCH80" s="82"/>
      <c r="GCI80" s="82"/>
      <c r="GCJ80" s="82"/>
      <c r="GCK80" s="82"/>
      <c r="GCL80" s="82"/>
      <c r="GCM80" s="82"/>
      <c r="GCN80" s="82"/>
      <c r="GCO80" s="82"/>
      <c r="GCP80" s="82"/>
      <c r="GCQ80" s="82"/>
      <c r="GCR80" s="82"/>
      <c r="GCS80" s="82"/>
      <c r="GCT80" s="82"/>
      <c r="GCU80" s="82"/>
      <c r="GCV80" s="82"/>
      <c r="GCW80" s="82"/>
      <c r="GCX80" s="82"/>
      <c r="GCY80" s="82"/>
      <c r="GCZ80" s="82"/>
      <c r="GDA80" s="82"/>
      <c r="GDB80" s="82"/>
      <c r="GDC80" s="82"/>
      <c r="GDD80" s="82"/>
      <c r="GDE80" s="82"/>
      <c r="GDF80" s="82"/>
      <c r="GDG80" s="82"/>
      <c r="GDH80" s="82"/>
      <c r="GDI80" s="82"/>
      <c r="GDJ80" s="82"/>
      <c r="GDK80" s="82"/>
      <c r="GDL80" s="82"/>
      <c r="GDM80" s="82"/>
      <c r="GDN80" s="82"/>
      <c r="GDO80" s="82"/>
      <c r="GDP80" s="82"/>
      <c r="GDQ80" s="82"/>
      <c r="GDR80" s="82"/>
      <c r="GDS80" s="82"/>
      <c r="GDT80" s="82"/>
      <c r="GDU80" s="82"/>
      <c r="GDV80" s="82"/>
      <c r="GDW80" s="82"/>
      <c r="GDX80" s="82"/>
      <c r="GDY80" s="82"/>
      <c r="GDZ80" s="82"/>
      <c r="GEA80" s="82"/>
      <c r="GEB80" s="82"/>
      <c r="GEC80" s="82"/>
      <c r="GED80" s="82"/>
      <c r="GEE80" s="82"/>
      <c r="GEF80" s="82"/>
      <c r="GEG80" s="82"/>
      <c r="GEH80" s="82"/>
      <c r="GEI80" s="82"/>
      <c r="GEJ80" s="82"/>
      <c r="GEK80" s="82"/>
      <c r="GEL80" s="82"/>
      <c r="GEM80" s="82"/>
      <c r="GEN80" s="82"/>
      <c r="GEO80" s="82"/>
      <c r="GEP80" s="82"/>
      <c r="GEQ80" s="82"/>
      <c r="GER80" s="82"/>
      <c r="GES80" s="82"/>
      <c r="GET80" s="82"/>
      <c r="GEU80" s="82"/>
      <c r="GEV80" s="82"/>
      <c r="GEW80" s="82"/>
      <c r="GEX80" s="82"/>
      <c r="GEY80" s="82"/>
      <c r="GEZ80" s="82"/>
      <c r="GFA80" s="82"/>
      <c r="GFB80" s="82"/>
      <c r="GFC80" s="82"/>
      <c r="GFD80" s="82"/>
      <c r="GFE80" s="82"/>
      <c r="GFF80" s="82"/>
      <c r="GFG80" s="82"/>
      <c r="GFH80" s="82"/>
      <c r="GFI80" s="82"/>
      <c r="GFJ80" s="82"/>
      <c r="GFK80" s="82"/>
      <c r="GFL80" s="82"/>
      <c r="GFM80" s="82"/>
      <c r="GFN80" s="82"/>
      <c r="GFO80" s="82"/>
      <c r="GFP80" s="82"/>
      <c r="GFQ80" s="82"/>
      <c r="GFR80" s="82"/>
      <c r="GFS80" s="82"/>
      <c r="GFT80" s="82"/>
      <c r="GFU80" s="82"/>
      <c r="GFV80" s="82"/>
      <c r="GFW80" s="82"/>
      <c r="GFX80" s="82"/>
      <c r="GFY80" s="82"/>
      <c r="GFZ80" s="82"/>
      <c r="GGA80" s="82"/>
      <c r="GGB80" s="82"/>
      <c r="GGC80" s="82"/>
      <c r="GGD80" s="82"/>
      <c r="GGE80" s="82"/>
      <c r="GGF80" s="82"/>
      <c r="GGG80" s="82"/>
      <c r="GGH80" s="82"/>
      <c r="GGI80" s="82"/>
      <c r="GGJ80" s="82"/>
      <c r="GGK80" s="82"/>
      <c r="GGL80" s="82"/>
      <c r="GGM80" s="82"/>
      <c r="GGN80" s="82"/>
      <c r="GGO80" s="82"/>
      <c r="GGP80" s="82"/>
      <c r="GGQ80" s="82"/>
      <c r="GGR80" s="82"/>
      <c r="GGS80" s="82"/>
      <c r="GGT80" s="82"/>
      <c r="GGU80" s="82"/>
      <c r="GGV80" s="82"/>
      <c r="GGW80" s="82"/>
      <c r="GGX80" s="82"/>
      <c r="GGY80" s="82"/>
      <c r="GGZ80" s="82"/>
      <c r="GHA80" s="82"/>
      <c r="GHB80" s="82"/>
      <c r="GHC80" s="82"/>
      <c r="GHD80" s="82"/>
      <c r="GHE80" s="82"/>
      <c r="GHF80" s="82"/>
      <c r="GHG80" s="82"/>
      <c r="GHH80" s="82"/>
      <c r="GHI80" s="82"/>
      <c r="GHJ80" s="82"/>
      <c r="GHK80" s="82"/>
      <c r="GHL80" s="82"/>
      <c r="GHM80" s="82"/>
      <c r="GHN80" s="82"/>
      <c r="GHO80" s="82"/>
      <c r="GHP80" s="82"/>
      <c r="GHQ80" s="82"/>
      <c r="GHR80" s="82"/>
      <c r="GHS80" s="82"/>
      <c r="GHT80" s="82"/>
      <c r="GHU80" s="82"/>
      <c r="GHV80" s="82"/>
      <c r="GHW80" s="82"/>
      <c r="GHX80" s="82"/>
      <c r="GHY80" s="82"/>
      <c r="GHZ80" s="82"/>
      <c r="GIA80" s="82"/>
      <c r="GIB80" s="82"/>
      <c r="GIC80" s="82"/>
      <c r="GID80" s="82"/>
      <c r="GIE80" s="82"/>
      <c r="GIF80" s="82"/>
      <c r="GIG80" s="82"/>
      <c r="GIH80" s="82"/>
      <c r="GII80" s="82"/>
      <c r="GIJ80" s="82"/>
      <c r="GIK80" s="82"/>
      <c r="GIL80" s="82"/>
      <c r="GIM80" s="82"/>
      <c r="GIN80" s="82"/>
      <c r="GIO80" s="82"/>
      <c r="GIP80" s="82"/>
      <c r="GIQ80" s="82"/>
      <c r="GIR80" s="82"/>
      <c r="GIS80" s="82"/>
      <c r="GIT80" s="82"/>
      <c r="GIU80" s="82"/>
      <c r="GIV80" s="82"/>
      <c r="GIW80" s="82"/>
      <c r="GIX80" s="82"/>
      <c r="GIY80" s="82"/>
      <c r="GIZ80" s="82"/>
      <c r="GJA80" s="82"/>
      <c r="GJB80" s="82"/>
      <c r="GJC80" s="82"/>
      <c r="GJD80" s="82"/>
      <c r="GJE80" s="82"/>
      <c r="GJF80" s="82"/>
      <c r="GJG80" s="82"/>
      <c r="GJH80" s="82"/>
      <c r="GJI80" s="82"/>
      <c r="GJJ80" s="82"/>
      <c r="GJK80" s="82"/>
      <c r="GJL80" s="82"/>
      <c r="GJM80" s="82"/>
      <c r="GJN80" s="82"/>
      <c r="GJO80" s="82"/>
      <c r="GJP80" s="82"/>
      <c r="GJQ80" s="82"/>
      <c r="GJR80" s="82"/>
      <c r="GJS80" s="82"/>
      <c r="GJT80" s="82"/>
      <c r="GJU80" s="82"/>
      <c r="GJV80" s="82"/>
      <c r="GJW80" s="82"/>
      <c r="GJX80" s="82"/>
      <c r="GJY80" s="82"/>
      <c r="GJZ80" s="82"/>
      <c r="GKA80" s="82"/>
      <c r="GKB80" s="82"/>
      <c r="GKC80" s="82"/>
      <c r="GKD80" s="82"/>
      <c r="GKE80" s="82"/>
      <c r="GKF80" s="82"/>
      <c r="GKG80" s="82"/>
      <c r="GKH80" s="82"/>
      <c r="GKI80" s="82"/>
      <c r="GKJ80" s="82"/>
      <c r="GKK80" s="82"/>
      <c r="GKL80" s="82"/>
      <c r="GKM80" s="82"/>
      <c r="GKN80" s="82"/>
      <c r="GKO80" s="82"/>
      <c r="GKP80" s="82"/>
      <c r="GKQ80" s="82"/>
      <c r="GKR80" s="82"/>
      <c r="GKS80" s="82"/>
      <c r="GKT80" s="82"/>
      <c r="GKU80" s="82"/>
      <c r="GKV80" s="82"/>
      <c r="GKW80" s="82"/>
      <c r="GKX80" s="82"/>
      <c r="GKY80" s="82"/>
      <c r="GKZ80" s="82"/>
      <c r="GLA80" s="82"/>
      <c r="GLB80" s="82"/>
      <c r="GLC80" s="82"/>
      <c r="GLD80" s="82"/>
      <c r="GLE80" s="82"/>
      <c r="GLF80" s="82"/>
      <c r="GLG80" s="82"/>
      <c r="GLH80" s="82"/>
      <c r="GLI80" s="82"/>
      <c r="GLJ80" s="82"/>
      <c r="GLK80" s="82"/>
      <c r="GLL80" s="82"/>
      <c r="GLM80" s="82"/>
      <c r="GLN80" s="82"/>
      <c r="GLO80" s="82"/>
      <c r="GLP80" s="82"/>
      <c r="GLQ80" s="82"/>
      <c r="GLR80" s="82"/>
      <c r="GLS80" s="82"/>
      <c r="GLT80" s="82"/>
      <c r="GLU80" s="82"/>
      <c r="GLV80" s="82"/>
      <c r="GLW80" s="82"/>
      <c r="GLX80" s="82"/>
      <c r="GLY80" s="82"/>
      <c r="GLZ80" s="82"/>
      <c r="GMA80" s="82"/>
      <c r="GMB80" s="82"/>
      <c r="GMC80" s="82"/>
      <c r="GMD80" s="82"/>
      <c r="GME80" s="82"/>
      <c r="GMF80" s="82"/>
      <c r="GMG80" s="82"/>
      <c r="GMH80" s="82"/>
      <c r="GMI80" s="82"/>
      <c r="GMJ80" s="82"/>
      <c r="GMK80" s="82"/>
      <c r="GML80" s="82"/>
      <c r="GMM80" s="82"/>
      <c r="GMN80" s="82"/>
      <c r="GMO80" s="82"/>
      <c r="GMP80" s="82"/>
      <c r="GMQ80" s="82"/>
      <c r="GMR80" s="82"/>
      <c r="GMS80" s="82"/>
      <c r="GMT80" s="82"/>
      <c r="GMU80" s="82"/>
      <c r="GMV80" s="82"/>
      <c r="GMW80" s="82"/>
      <c r="GMX80" s="82"/>
      <c r="GMY80" s="82"/>
      <c r="GMZ80" s="82"/>
      <c r="GNA80" s="82"/>
      <c r="GNB80" s="82"/>
      <c r="GNC80" s="82"/>
      <c r="GND80" s="82"/>
      <c r="GNE80" s="82"/>
      <c r="GNF80" s="82"/>
      <c r="GNG80" s="82"/>
      <c r="GNH80" s="82"/>
      <c r="GNI80" s="82"/>
      <c r="GNJ80" s="82"/>
      <c r="GNK80" s="82"/>
      <c r="GNL80" s="82"/>
      <c r="GNM80" s="82"/>
      <c r="GNN80" s="82"/>
      <c r="GNO80" s="82"/>
      <c r="GNP80" s="82"/>
      <c r="GNQ80" s="82"/>
      <c r="GNR80" s="82"/>
      <c r="GNS80" s="82"/>
      <c r="GNT80" s="82"/>
      <c r="GNU80" s="82"/>
      <c r="GNV80" s="82"/>
      <c r="GNW80" s="82"/>
      <c r="GNX80" s="82"/>
      <c r="GNY80" s="82"/>
      <c r="GNZ80" s="82"/>
      <c r="GOA80" s="82"/>
      <c r="GOB80" s="82"/>
      <c r="GOC80" s="82"/>
      <c r="GOD80" s="82"/>
      <c r="GOE80" s="82"/>
      <c r="GOF80" s="82"/>
      <c r="GOG80" s="82"/>
      <c r="GOH80" s="82"/>
      <c r="GOI80" s="82"/>
      <c r="GOJ80" s="82"/>
      <c r="GOK80" s="82"/>
      <c r="GOL80" s="82"/>
      <c r="GOM80" s="82"/>
      <c r="GON80" s="82"/>
      <c r="GOO80" s="82"/>
      <c r="GOP80" s="82"/>
      <c r="GOQ80" s="82"/>
      <c r="GOR80" s="82"/>
      <c r="GOS80" s="82"/>
      <c r="GOT80" s="82"/>
      <c r="GOU80" s="82"/>
      <c r="GOV80" s="82"/>
      <c r="GOW80" s="82"/>
      <c r="GOX80" s="82"/>
      <c r="GOY80" s="82"/>
      <c r="GOZ80" s="82"/>
      <c r="GPA80" s="82"/>
      <c r="GPB80" s="82"/>
      <c r="GPC80" s="82"/>
      <c r="GPD80" s="82"/>
      <c r="GPE80" s="82"/>
      <c r="GPF80" s="82"/>
      <c r="GPG80" s="82"/>
      <c r="GPH80" s="82"/>
      <c r="GPI80" s="82"/>
      <c r="GPJ80" s="82"/>
      <c r="GPK80" s="82"/>
      <c r="GPL80" s="82"/>
      <c r="GPM80" s="82"/>
      <c r="GPN80" s="82"/>
      <c r="GPO80" s="82"/>
      <c r="GPP80" s="82"/>
      <c r="GPQ80" s="82"/>
      <c r="GPR80" s="82"/>
      <c r="GPS80" s="82"/>
      <c r="GPT80" s="82"/>
      <c r="GPU80" s="82"/>
      <c r="GPV80" s="82"/>
      <c r="GPW80" s="82"/>
      <c r="GPX80" s="82"/>
      <c r="GPY80" s="82"/>
      <c r="GPZ80" s="82"/>
      <c r="GQA80" s="82"/>
      <c r="GQB80" s="82"/>
      <c r="GQC80" s="82"/>
      <c r="GQD80" s="82"/>
      <c r="GQE80" s="82"/>
      <c r="GQF80" s="82"/>
      <c r="GQG80" s="82"/>
      <c r="GQH80" s="82"/>
      <c r="GQI80" s="82"/>
      <c r="GQJ80" s="82"/>
      <c r="GQK80" s="82"/>
      <c r="GQL80" s="82"/>
      <c r="GQM80" s="82"/>
      <c r="GQN80" s="82"/>
      <c r="GQO80" s="82"/>
      <c r="GQP80" s="82"/>
      <c r="GQQ80" s="82"/>
      <c r="GQR80" s="82"/>
      <c r="GQS80" s="82"/>
      <c r="GQT80" s="82"/>
      <c r="GQU80" s="82"/>
      <c r="GQV80" s="82"/>
      <c r="GQW80" s="82"/>
      <c r="GQX80" s="82"/>
      <c r="GQY80" s="82"/>
      <c r="GQZ80" s="82"/>
      <c r="GRA80" s="82"/>
      <c r="GRB80" s="82"/>
      <c r="GRC80" s="82"/>
      <c r="GRD80" s="82"/>
      <c r="GRE80" s="82"/>
      <c r="GRF80" s="82"/>
      <c r="GRG80" s="82"/>
      <c r="GRH80" s="82"/>
      <c r="GRI80" s="82"/>
      <c r="GRJ80" s="82"/>
      <c r="GRK80" s="82"/>
      <c r="GRL80" s="82"/>
      <c r="GRM80" s="82"/>
      <c r="GRN80" s="82"/>
      <c r="GRO80" s="82"/>
      <c r="GRP80" s="82"/>
      <c r="GRQ80" s="82"/>
      <c r="GRR80" s="82"/>
      <c r="GRS80" s="82"/>
      <c r="GRT80" s="82"/>
      <c r="GRU80" s="82"/>
      <c r="GRV80" s="82"/>
      <c r="GRW80" s="82"/>
      <c r="GRX80" s="82"/>
      <c r="GRY80" s="82"/>
      <c r="GRZ80" s="82"/>
      <c r="GSA80" s="82"/>
      <c r="GSB80" s="82"/>
      <c r="GSC80" s="82"/>
      <c r="GSD80" s="82"/>
      <c r="GSE80" s="82"/>
      <c r="GSF80" s="82"/>
      <c r="GSG80" s="82"/>
      <c r="GSH80" s="82"/>
      <c r="GSI80" s="82"/>
      <c r="GSJ80" s="82"/>
      <c r="GSK80" s="82"/>
      <c r="GSL80" s="82"/>
      <c r="GSM80" s="82"/>
      <c r="GSN80" s="82"/>
      <c r="GSO80" s="82"/>
      <c r="GSP80" s="82"/>
      <c r="GSQ80" s="82"/>
      <c r="GSR80" s="82"/>
      <c r="GSS80" s="82"/>
      <c r="GST80" s="82"/>
      <c r="GSU80" s="82"/>
      <c r="GSV80" s="82"/>
      <c r="GSW80" s="82"/>
      <c r="GSX80" s="82"/>
      <c r="GSY80" s="82"/>
      <c r="GSZ80" s="82"/>
      <c r="GTA80" s="82"/>
      <c r="GTB80" s="82"/>
      <c r="GTC80" s="82"/>
      <c r="GTD80" s="82"/>
      <c r="GTE80" s="82"/>
      <c r="GTF80" s="82"/>
      <c r="GTG80" s="82"/>
      <c r="GTH80" s="82"/>
      <c r="GTI80" s="82"/>
      <c r="GTJ80" s="82"/>
      <c r="GTK80" s="82"/>
      <c r="GTL80" s="82"/>
      <c r="GTM80" s="82"/>
      <c r="GTN80" s="82"/>
      <c r="GTO80" s="82"/>
      <c r="GTP80" s="82"/>
      <c r="GTQ80" s="82"/>
      <c r="GTR80" s="82"/>
      <c r="GTS80" s="82"/>
      <c r="GTT80" s="82"/>
      <c r="GTU80" s="82"/>
      <c r="GTV80" s="82"/>
      <c r="GTW80" s="82"/>
      <c r="GTX80" s="82"/>
      <c r="GTY80" s="82"/>
      <c r="GTZ80" s="82"/>
      <c r="GUA80" s="82"/>
      <c r="GUB80" s="82"/>
      <c r="GUC80" s="82"/>
      <c r="GUD80" s="82"/>
      <c r="GUE80" s="82"/>
      <c r="GUF80" s="82"/>
      <c r="GUG80" s="82"/>
      <c r="GUH80" s="82"/>
      <c r="GUI80" s="82"/>
      <c r="GUJ80" s="82"/>
      <c r="GUK80" s="82"/>
      <c r="GUL80" s="82"/>
      <c r="GUM80" s="82"/>
      <c r="GUN80" s="82"/>
      <c r="GUO80" s="82"/>
      <c r="GUP80" s="82"/>
      <c r="GUQ80" s="82"/>
      <c r="GUR80" s="82"/>
      <c r="GUS80" s="82"/>
      <c r="GUT80" s="82"/>
      <c r="GUU80" s="82"/>
      <c r="GUV80" s="82"/>
      <c r="GUW80" s="82"/>
      <c r="GUX80" s="82"/>
      <c r="GUY80" s="82"/>
      <c r="GUZ80" s="82"/>
      <c r="GVA80" s="82"/>
      <c r="GVB80" s="82"/>
      <c r="GVC80" s="82"/>
      <c r="GVD80" s="82"/>
      <c r="GVE80" s="82"/>
      <c r="GVF80" s="82"/>
      <c r="GVG80" s="82"/>
      <c r="GVH80" s="82"/>
      <c r="GVI80" s="82"/>
      <c r="GVJ80" s="82"/>
      <c r="GVK80" s="82"/>
      <c r="GVL80" s="82"/>
      <c r="GVM80" s="82"/>
      <c r="GVN80" s="82"/>
      <c r="GVO80" s="82"/>
      <c r="GVP80" s="82"/>
      <c r="GVQ80" s="82"/>
      <c r="GVR80" s="82"/>
      <c r="GVS80" s="82"/>
      <c r="GVT80" s="82"/>
      <c r="GVU80" s="82"/>
      <c r="GVV80" s="82"/>
      <c r="GVW80" s="82"/>
      <c r="GVX80" s="82"/>
      <c r="GVY80" s="82"/>
      <c r="GVZ80" s="82"/>
      <c r="GWA80" s="82"/>
      <c r="GWB80" s="82"/>
      <c r="GWC80" s="82"/>
      <c r="GWD80" s="82"/>
      <c r="GWE80" s="82"/>
      <c r="GWF80" s="82"/>
      <c r="GWG80" s="82"/>
      <c r="GWH80" s="82"/>
      <c r="GWI80" s="82"/>
      <c r="GWJ80" s="82"/>
      <c r="GWK80" s="82"/>
      <c r="GWL80" s="82"/>
      <c r="GWM80" s="82"/>
      <c r="GWN80" s="82"/>
      <c r="GWO80" s="82"/>
      <c r="GWP80" s="82"/>
      <c r="GWQ80" s="82"/>
      <c r="GWR80" s="82"/>
      <c r="GWS80" s="82"/>
      <c r="GWT80" s="82"/>
      <c r="GWU80" s="82"/>
      <c r="GWV80" s="82"/>
      <c r="GWW80" s="82"/>
      <c r="GWX80" s="82"/>
      <c r="GWY80" s="82"/>
      <c r="GWZ80" s="82"/>
      <c r="GXA80" s="82"/>
      <c r="GXB80" s="82"/>
      <c r="GXC80" s="82"/>
      <c r="GXD80" s="82"/>
      <c r="GXE80" s="82"/>
      <c r="GXF80" s="82"/>
      <c r="GXG80" s="82"/>
      <c r="GXH80" s="82"/>
      <c r="GXI80" s="82"/>
      <c r="GXJ80" s="82"/>
      <c r="GXK80" s="82"/>
      <c r="GXL80" s="82"/>
      <c r="GXM80" s="82"/>
      <c r="GXN80" s="82"/>
      <c r="GXO80" s="82"/>
      <c r="GXP80" s="82"/>
      <c r="GXQ80" s="82"/>
      <c r="GXR80" s="82"/>
      <c r="GXS80" s="82"/>
      <c r="GXT80" s="82"/>
      <c r="GXU80" s="82"/>
      <c r="GXV80" s="82"/>
      <c r="GXW80" s="82"/>
      <c r="GXX80" s="82"/>
      <c r="GXY80" s="82"/>
      <c r="GXZ80" s="82"/>
      <c r="GYA80" s="82"/>
      <c r="GYB80" s="82"/>
      <c r="GYC80" s="82"/>
      <c r="GYD80" s="82"/>
      <c r="GYE80" s="82"/>
      <c r="GYF80" s="82"/>
      <c r="GYG80" s="82"/>
      <c r="GYH80" s="82"/>
      <c r="GYI80" s="82"/>
      <c r="GYJ80" s="82"/>
      <c r="GYK80" s="82"/>
      <c r="GYL80" s="82"/>
      <c r="GYM80" s="82"/>
      <c r="GYN80" s="82"/>
      <c r="GYO80" s="82"/>
      <c r="GYP80" s="82"/>
      <c r="GYQ80" s="82"/>
      <c r="GYR80" s="82"/>
      <c r="GYS80" s="82"/>
      <c r="GYT80" s="82"/>
      <c r="GYU80" s="82"/>
      <c r="GYV80" s="82"/>
      <c r="GYW80" s="82"/>
      <c r="GYX80" s="82"/>
      <c r="GYY80" s="82"/>
      <c r="GYZ80" s="82"/>
      <c r="GZA80" s="82"/>
      <c r="GZB80" s="82"/>
      <c r="GZC80" s="82"/>
      <c r="GZD80" s="82"/>
      <c r="GZE80" s="82"/>
      <c r="GZF80" s="82"/>
      <c r="GZG80" s="82"/>
      <c r="GZH80" s="82"/>
      <c r="GZI80" s="82"/>
      <c r="GZJ80" s="82"/>
      <c r="GZK80" s="82"/>
      <c r="GZL80" s="82"/>
      <c r="GZM80" s="82"/>
      <c r="GZN80" s="82"/>
      <c r="GZO80" s="82"/>
      <c r="GZP80" s="82"/>
      <c r="GZQ80" s="82"/>
      <c r="GZR80" s="82"/>
      <c r="GZS80" s="82"/>
      <c r="GZT80" s="82"/>
      <c r="GZU80" s="82"/>
      <c r="GZV80" s="82"/>
      <c r="GZW80" s="82"/>
      <c r="GZX80" s="82"/>
      <c r="GZY80" s="82"/>
      <c r="GZZ80" s="82"/>
      <c r="HAA80" s="82"/>
      <c r="HAB80" s="82"/>
      <c r="HAC80" s="82"/>
      <c r="HAD80" s="82"/>
      <c r="HAE80" s="82"/>
      <c r="HAF80" s="82"/>
      <c r="HAG80" s="82"/>
      <c r="HAH80" s="82"/>
      <c r="HAI80" s="82"/>
      <c r="HAJ80" s="82"/>
      <c r="HAK80" s="82"/>
      <c r="HAL80" s="82"/>
      <c r="HAM80" s="82"/>
      <c r="HAN80" s="82"/>
      <c r="HAO80" s="82"/>
      <c r="HAP80" s="82"/>
      <c r="HAQ80" s="82"/>
      <c r="HAR80" s="82"/>
      <c r="HAS80" s="82"/>
      <c r="HAT80" s="82"/>
      <c r="HAU80" s="82"/>
      <c r="HAV80" s="82"/>
      <c r="HAW80" s="82"/>
      <c r="HAX80" s="82"/>
      <c r="HAY80" s="82"/>
      <c r="HAZ80" s="82"/>
      <c r="HBA80" s="82"/>
      <c r="HBB80" s="82"/>
      <c r="HBC80" s="82"/>
      <c r="HBD80" s="82"/>
      <c r="HBE80" s="82"/>
      <c r="HBF80" s="82"/>
      <c r="HBG80" s="82"/>
      <c r="HBH80" s="82"/>
      <c r="HBI80" s="82"/>
      <c r="HBJ80" s="82"/>
      <c r="HBK80" s="82"/>
      <c r="HBL80" s="82"/>
      <c r="HBM80" s="82"/>
      <c r="HBN80" s="82"/>
      <c r="HBO80" s="82"/>
      <c r="HBP80" s="82"/>
      <c r="HBQ80" s="82"/>
      <c r="HBR80" s="82"/>
      <c r="HBS80" s="82"/>
      <c r="HBT80" s="82"/>
      <c r="HBU80" s="82"/>
      <c r="HBV80" s="82"/>
      <c r="HBW80" s="82"/>
      <c r="HBX80" s="82"/>
      <c r="HBY80" s="82"/>
      <c r="HBZ80" s="82"/>
      <c r="HCA80" s="82"/>
      <c r="HCB80" s="82"/>
      <c r="HCC80" s="82"/>
      <c r="HCD80" s="82"/>
      <c r="HCE80" s="82"/>
      <c r="HCF80" s="82"/>
      <c r="HCG80" s="82"/>
      <c r="HCH80" s="82"/>
      <c r="HCI80" s="82"/>
      <c r="HCJ80" s="82"/>
      <c r="HCK80" s="82"/>
      <c r="HCL80" s="82"/>
      <c r="HCM80" s="82"/>
      <c r="HCN80" s="82"/>
      <c r="HCO80" s="82"/>
      <c r="HCP80" s="82"/>
      <c r="HCQ80" s="82"/>
      <c r="HCR80" s="82"/>
      <c r="HCS80" s="82"/>
      <c r="HCT80" s="82"/>
      <c r="HCU80" s="82"/>
      <c r="HCV80" s="82"/>
      <c r="HCW80" s="82"/>
      <c r="HCX80" s="82"/>
      <c r="HCY80" s="82"/>
      <c r="HCZ80" s="82"/>
      <c r="HDA80" s="82"/>
      <c r="HDB80" s="82"/>
      <c r="HDC80" s="82"/>
      <c r="HDD80" s="82"/>
      <c r="HDE80" s="82"/>
      <c r="HDF80" s="82"/>
      <c r="HDG80" s="82"/>
      <c r="HDH80" s="82"/>
      <c r="HDI80" s="82"/>
      <c r="HDJ80" s="82"/>
      <c r="HDK80" s="82"/>
      <c r="HDL80" s="82"/>
      <c r="HDM80" s="82"/>
      <c r="HDN80" s="82"/>
      <c r="HDO80" s="82"/>
      <c r="HDP80" s="82"/>
      <c r="HDQ80" s="82"/>
      <c r="HDR80" s="82"/>
      <c r="HDS80" s="82"/>
      <c r="HDT80" s="82"/>
      <c r="HDU80" s="82"/>
      <c r="HDV80" s="82"/>
      <c r="HDW80" s="82"/>
      <c r="HDX80" s="82"/>
      <c r="HDY80" s="82"/>
      <c r="HDZ80" s="82"/>
      <c r="HEA80" s="82"/>
      <c r="HEB80" s="82"/>
      <c r="HEC80" s="82"/>
      <c r="HED80" s="82"/>
      <c r="HEE80" s="82"/>
      <c r="HEF80" s="82"/>
      <c r="HEG80" s="82"/>
      <c r="HEH80" s="82"/>
      <c r="HEI80" s="82"/>
      <c r="HEJ80" s="82"/>
      <c r="HEK80" s="82"/>
      <c r="HEL80" s="82"/>
      <c r="HEM80" s="82"/>
      <c r="HEN80" s="82"/>
      <c r="HEO80" s="82"/>
      <c r="HEP80" s="82"/>
      <c r="HEQ80" s="82"/>
      <c r="HER80" s="82"/>
      <c r="HES80" s="82"/>
      <c r="HET80" s="82"/>
      <c r="HEU80" s="82"/>
      <c r="HEV80" s="82"/>
      <c r="HEW80" s="82"/>
      <c r="HEX80" s="82"/>
      <c r="HEY80" s="82"/>
      <c r="HEZ80" s="82"/>
      <c r="HFA80" s="82"/>
      <c r="HFB80" s="82"/>
      <c r="HFC80" s="82"/>
      <c r="HFD80" s="82"/>
      <c r="HFE80" s="82"/>
      <c r="HFF80" s="82"/>
      <c r="HFG80" s="82"/>
      <c r="HFH80" s="82"/>
      <c r="HFI80" s="82"/>
      <c r="HFJ80" s="82"/>
      <c r="HFK80" s="82"/>
      <c r="HFL80" s="82"/>
      <c r="HFM80" s="82"/>
      <c r="HFN80" s="82"/>
      <c r="HFO80" s="82"/>
      <c r="HFP80" s="82"/>
      <c r="HFQ80" s="82"/>
      <c r="HFR80" s="82"/>
      <c r="HFS80" s="82"/>
      <c r="HFT80" s="82"/>
      <c r="HFU80" s="82"/>
      <c r="HFV80" s="82"/>
      <c r="HFW80" s="82"/>
      <c r="HFX80" s="82"/>
      <c r="HFY80" s="82"/>
      <c r="HFZ80" s="82"/>
      <c r="HGA80" s="82"/>
      <c r="HGB80" s="82"/>
      <c r="HGC80" s="82"/>
      <c r="HGD80" s="82"/>
      <c r="HGE80" s="82"/>
      <c r="HGF80" s="82"/>
      <c r="HGG80" s="82"/>
      <c r="HGH80" s="82"/>
      <c r="HGI80" s="82"/>
      <c r="HGJ80" s="82"/>
      <c r="HGK80" s="82"/>
      <c r="HGL80" s="82"/>
      <c r="HGM80" s="82"/>
      <c r="HGN80" s="82"/>
      <c r="HGO80" s="82"/>
      <c r="HGP80" s="82"/>
      <c r="HGQ80" s="82"/>
      <c r="HGR80" s="82"/>
      <c r="HGS80" s="82"/>
      <c r="HGT80" s="82"/>
      <c r="HGU80" s="82"/>
      <c r="HGV80" s="82"/>
      <c r="HGW80" s="82"/>
      <c r="HGX80" s="82"/>
      <c r="HGY80" s="82"/>
      <c r="HGZ80" s="82"/>
      <c r="HHA80" s="82"/>
      <c r="HHB80" s="82"/>
      <c r="HHC80" s="82"/>
      <c r="HHD80" s="82"/>
      <c r="HHE80" s="82"/>
      <c r="HHF80" s="82"/>
      <c r="HHG80" s="82"/>
      <c r="HHH80" s="82"/>
      <c r="HHI80" s="82"/>
      <c r="HHJ80" s="82"/>
      <c r="HHK80" s="82"/>
      <c r="HHL80" s="82"/>
      <c r="HHM80" s="82"/>
      <c r="HHN80" s="82"/>
      <c r="HHO80" s="82"/>
      <c r="HHP80" s="82"/>
      <c r="HHQ80" s="82"/>
      <c r="HHR80" s="82"/>
      <c r="HHS80" s="82"/>
      <c r="HHT80" s="82"/>
      <c r="HHU80" s="82"/>
      <c r="HHV80" s="82"/>
      <c r="HHW80" s="82"/>
      <c r="HHX80" s="82"/>
      <c r="HHY80" s="82"/>
      <c r="HHZ80" s="82"/>
      <c r="HIA80" s="82"/>
      <c r="HIB80" s="82"/>
      <c r="HIC80" s="82"/>
      <c r="HID80" s="82"/>
      <c r="HIE80" s="82"/>
      <c r="HIF80" s="82"/>
      <c r="HIG80" s="82"/>
      <c r="HIH80" s="82"/>
      <c r="HII80" s="82"/>
      <c r="HIJ80" s="82"/>
      <c r="HIK80" s="82"/>
      <c r="HIL80" s="82"/>
      <c r="HIM80" s="82"/>
      <c r="HIN80" s="82"/>
      <c r="HIO80" s="82"/>
      <c r="HIP80" s="82"/>
      <c r="HIQ80" s="82"/>
      <c r="HIR80" s="82"/>
      <c r="HIS80" s="82"/>
      <c r="HIT80" s="82"/>
      <c r="HIU80" s="82"/>
      <c r="HIV80" s="82"/>
      <c r="HIW80" s="82"/>
      <c r="HIX80" s="82"/>
      <c r="HIY80" s="82"/>
      <c r="HIZ80" s="82"/>
      <c r="HJA80" s="82"/>
      <c r="HJB80" s="82"/>
      <c r="HJC80" s="82"/>
      <c r="HJD80" s="82"/>
      <c r="HJE80" s="82"/>
      <c r="HJF80" s="82"/>
      <c r="HJG80" s="82"/>
      <c r="HJH80" s="82"/>
      <c r="HJI80" s="82"/>
      <c r="HJJ80" s="82"/>
      <c r="HJK80" s="82"/>
      <c r="HJL80" s="82"/>
      <c r="HJM80" s="82"/>
      <c r="HJN80" s="82"/>
      <c r="HJO80" s="82"/>
      <c r="HJP80" s="82"/>
      <c r="HJQ80" s="82"/>
      <c r="HJR80" s="82"/>
      <c r="HJS80" s="82"/>
      <c r="HJT80" s="82"/>
      <c r="HJU80" s="82"/>
      <c r="HJV80" s="82"/>
      <c r="HJW80" s="82"/>
      <c r="HJX80" s="82"/>
      <c r="HJY80" s="82"/>
      <c r="HJZ80" s="82"/>
      <c r="HKA80" s="82"/>
      <c r="HKB80" s="82"/>
      <c r="HKC80" s="82"/>
      <c r="HKD80" s="82"/>
      <c r="HKE80" s="82"/>
      <c r="HKF80" s="82"/>
      <c r="HKG80" s="82"/>
      <c r="HKH80" s="82"/>
      <c r="HKI80" s="82"/>
      <c r="HKJ80" s="82"/>
      <c r="HKK80" s="82"/>
      <c r="HKL80" s="82"/>
      <c r="HKM80" s="82"/>
      <c r="HKN80" s="82"/>
      <c r="HKO80" s="82"/>
      <c r="HKP80" s="82"/>
      <c r="HKQ80" s="82"/>
      <c r="HKR80" s="82"/>
      <c r="HKS80" s="82"/>
      <c r="HKT80" s="82"/>
      <c r="HKU80" s="82"/>
      <c r="HKV80" s="82"/>
      <c r="HKW80" s="82"/>
      <c r="HKX80" s="82"/>
      <c r="HKY80" s="82"/>
      <c r="HKZ80" s="82"/>
      <c r="HLA80" s="82"/>
      <c r="HLB80" s="82"/>
      <c r="HLC80" s="82"/>
      <c r="HLD80" s="82"/>
      <c r="HLE80" s="82"/>
      <c r="HLF80" s="82"/>
      <c r="HLG80" s="82"/>
      <c r="HLH80" s="82"/>
      <c r="HLI80" s="82"/>
      <c r="HLJ80" s="82"/>
      <c r="HLK80" s="82"/>
      <c r="HLL80" s="82"/>
      <c r="HLM80" s="82"/>
      <c r="HLN80" s="82"/>
      <c r="HLO80" s="82"/>
      <c r="HLP80" s="82"/>
      <c r="HLQ80" s="82"/>
      <c r="HLR80" s="82"/>
      <c r="HLS80" s="82"/>
      <c r="HLT80" s="82"/>
      <c r="HLU80" s="82"/>
      <c r="HLV80" s="82"/>
      <c r="HLW80" s="82"/>
      <c r="HLX80" s="82"/>
      <c r="HLY80" s="82"/>
      <c r="HLZ80" s="82"/>
      <c r="HMA80" s="82"/>
      <c r="HMB80" s="82"/>
      <c r="HMC80" s="82"/>
      <c r="HMD80" s="82"/>
      <c r="HME80" s="82"/>
      <c r="HMF80" s="82"/>
      <c r="HMG80" s="82"/>
      <c r="HMH80" s="82"/>
      <c r="HMI80" s="82"/>
      <c r="HMJ80" s="82"/>
      <c r="HMK80" s="82"/>
      <c r="HML80" s="82"/>
      <c r="HMM80" s="82"/>
      <c r="HMN80" s="82"/>
      <c r="HMO80" s="82"/>
      <c r="HMP80" s="82"/>
      <c r="HMQ80" s="82"/>
      <c r="HMR80" s="82"/>
      <c r="HMS80" s="82"/>
      <c r="HMT80" s="82"/>
      <c r="HMU80" s="82"/>
      <c r="HMV80" s="82"/>
      <c r="HMW80" s="82"/>
      <c r="HMX80" s="82"/>
      <c r="HMY80" s="82"/>
      <c r="HMZ80" s="82"/>
      <c r="HNA80" s="82"/>
      <c r="HNB80" s="82"/>
      <c r="HNC80" s="82"/>
      <c r="HND80" s="82"/>
      <c r="HNE80" s="82"/>
      <c r="HNF80" s="82"/>
      <c r="HNG80" s="82"/>
      <c r="HNH80" s="82"/>
      <c r="HNI80" s="82"/>
      <c r="HNJ80" s="82"/>
      <c r="HNK80" s="82"/>
      <c r="HNL80" s="82"/>
      <c r="HNM80" s="82"/>
      <c r="HNN80" s="82"/>
      <c r="HNO80" s="82"/>
      <c r="HNP80" s="82"/>
      <c r="HNQ80" s="82"/>
      <c r="HNR80" s="82"/>
      <c r="HNS80" s="82"/>
      <c r="HNT80" s="82"/>
      <c r="HNU80" s="82"/>
      <c r="HNV80" s="82"/>
      <c r="HNW80" s="82"/>
      <c r="HNX80" s="82"/>
      <c r="HNY80" s="82"/>
      <c r="HNZ80" s="82"/>
      <c r="HOA80" s="82"/>
      <c r="HOB80" s="82"/>
      <c r="HOC80" s="82"/>
      <c r="HOD80" s="82"/>
      <c r="HOE80" s="82"/>
      <c r="HOF80" s="82"/>
      <c r="HOG80" s="82"/>
      <c r="HOH80" s="82"/>
      <c r="HOI80" s="82"/>
      <c r="HOJ80" s="82"/>
      <c r="HOK80" s="82"/>
      <c r="HOL80" s="82"/>
      <c r="HOM80" s="82"/>
      <c r="HON80" s="82"/>
      <c r="HOO80" s="82"/>
      <c r="HOP80" s="82"/>
      <c r="HOQ80" s="82"/>
      <c r="HOR80" s="82"/>
      <c r="HOS80" s="82"/>
      <c r="HOT80" s="82"/>
      <c r="HOU80" s="82"/>
      <c r="HOV80" s="82"/>
      <c r="HOW80" s="82"/>
      <c r="HOX80" s="82"/>
      <c r="HOY80" s="82"/>
      <c r="HOZ80" s="82"/>
      <c r="HPA80" s="82"/>
      <c r="HPB80" s="82"/>
      <c r="HPC80" s="82"/>
      <c r="HPD80" s="82"/>
      <c r="HPE80" s="82"/>
      <c r="HPF80" s="82"/>
      <c r="HPG80" s="82"/>
      <c r="HPH80" s="82"/>
      <c r="HPI80" s="82"/>
      <c r="HPJ80" s="82"/>
      <c r="HPK80" s="82"/>
      <c r="HPL80" s="82"/>
      <c r="HPM80" s="82"/>
      <c r="HPN80" s="82"/>
      <c r="HPO80" s="82"/>
      <c r="HPP80" s="82"/>
      <c r="HPQ80" s="82"/>
      <c r="HPR80" s="82"/>
      <c r="HPS80" s="82"/>
      <c r="HPT80" s="82"/>
      <c r="HPU80" s="82"/>
      <c r="HPV80" s="82"/>
      <c r="HPW80" s="82"/>
      <c r="HPX80" s="82"/>
      <c r="HPY80" s="82"/>
      <c r="HPZ80" s="82"/>
      <c r="HQA80" s="82"/>
      <c r="HQB80" s="82"/>
      <c r="HQC80" s="82"/>
      <c r="HQD80" s="82"/>
      <c r="HQE80" s="82"/>
      <c r="HQF80" s="82"/>
      <c r="HQG80" s="82"/>
      <c r="HQH80" s="82"/>
      <c r="HQI80" s="82"/>
      <c r="HQJ80" s="82"/>
      <c r="HQK80" s="82"/>
      <c r="HQL80" s="82"/>
      <c r="HQM80" s="82"/>
      <c r="HQN80" s="82"/>
      <c r="HQO80" s="82"/>
      <c r="HQP80" s="82"/>
      <c r="HQQ80" s="82"/>
      <c r="HQR80" s="82"/>
      <c r="HQS80" s="82"/>
      <c r="HQT80" s="82"/>
      <c r="HQU80" s="82"/>
      <c r="HQV80" s="82"/>
      <c r="HQW80" s="82"/>
      <c r="HQX80" s="82"/>
      <c r="HQY80" s="82"/>
      <c r="HQZ80" s="82"/>
      <c r="HRA80" s="82"/>
      <c r="HRB80" s="82"/>
      <c r="HRC80" s="82"/>
      <c r="HRD80" s="82"/>
      <c r="HRE80" s="82"/>
      <c r="HRF80" s="82"/>
      <c r="HRG80" s="82"/>
      <c r="HRH80" s="82"/>
      <c r="HRI80" s="82"/>
      <c r="HRJ80" s="82"/>
      <c r="HRK80" s="82"/>
      <c r="HRL80" s="82"/>
      <c r="HRM80" s="82"/>
      <c r="HRN80" s="82"/>
      <c r="HRO80" s="82"/>
      <c r="HRP80" s="82"/>
      <c r="HRQ80" s="82"/>
      <c r="HRR80" s="82"/>
      <c r="HRS80" s="82"/>
      <c r="HRT80" s="82"/>
      <c r="HRU80" s="82"/>
      <c r="HRV80" s="82"/>
      <c r="HRW80" s="82"/>
      <c r="HRX80" s="82"/>
      <c r="HRY80" s="82"/>
      <c r="HRZ80" s="82"/>
      <c r="HSA80" s="82"/>
      <c r="HSB80" s="82"/>
      <c r="HSC80" s="82"/>
      <c r="HSD80" s="82"/>
      <c r="HSE80" s="82"/>
      <c r="HSF80" s="82"/>
      <c r="HSG80" s="82"/>
      <c r="HSH80" s="82"/>
      <c r="HSI80" s="82"/>
      <c r="HSJ80" s="82"/>
      <c r="HSK80" s="82"/>
      <c r="HSL80" s="82"/>
      <c r="HSM80" s="82"/>
      <c r="HSN80" s="82"/>
      <c r="HSO80" s="82"/>
      <c r="HSP80" s="82"/>
      <c r="HSQ80" s="82"/>
      <c r="HSR80" s="82"/>
      <c r="HSS80" s="82"/>
      <c r="HST80" s="82"/>
      <c r="HSU80" s="82"/>
      <c r="HSV80" s="82"/>
      <c r="HSW80" s="82"/>
      <c r="HSX80" s="82"/>
      <c r="HSY80" s="82"/>
      <c r="HSZ80" s="82"/>
      <c r="HTA80" s="82"/>
      <c r="HTB80" s="82"/>
      <c r="HTC80" s="82"/>
      <c r="HTD80" s="82"/>
      <c r="HTE80" s="82"/>
      <c r="HTF80" s="82"/>
      <c r="HTG80" s="82"/>
      <c r="HTH80" s="82"/>
      <c r="HTI80" s="82"/>
      <c r="HTJ80" s="82"/>
      <c r="HTK80" s="82"/>
      <c r="HTL80" s="82"/>
      <c r="HTM80" s="82"/>
      <c r="HTN80" s="82"/>
      <c r="HTO80" s="82"/>
      <c r="HTP80" s="82"/>
      <c r="HTQ80" s="82"/>
      <c r="HTR80" s="82"/>
      <c r="HTS80" s="82"/>
      <c r="HTT80" s="82"/>
      <c r="HTU80" s="82"/>
      <c r="HTV80" s="82"/>
      <c r="HTW80" s="82"/>
      <c r="HTX80" s="82"/>
      <c r="HTY80" s="82"/>
      <c r="HTZ80" s="82"/>
      <c r="HUA80" s="82"/>
      <c r="HUB80" s="82"/>
      <c r="HUC80" s="82"/>
      <c r="HUD80" s="82"/>
      <c r="HUE80" s="82"/>
      <c r="HUF80" s="82"/>
      <c r="HUG80" s="82"/>
      <c r="HUH80" s="82"/>
      <c r="HUI80" s="82"/>
      <c r="HUJ80" s="82"/>
      <c r="HUK80" s="82"/>
      <c r="HUL80" s="82"/>
      <c r="HUM80" s="82"/>
      <c r="HUN80" s="82"/>
      <c r="HUO80" s="82"/>
      <c r="HUP80" s="82"/>
      <c r="HUQ80" s="82"/>
      <c r="HUR80" s="82"/>
      <c r="HUS80" s="82"/>
      <c r="HUT80" s="82"/>
      <c r="HUU80" s="82"/>
      <c r="HUV80" s="82"/>
      <c r="HUW80" s="82"/>
      <c r="HUX80" s="82"/>
      <c r="HUY80" s="82"/>
      <c r="HUZ80" s="82"/>
      <c r="HVA80" s="82"/>
      <c r="HVB80" s="82"/>
      <c r="HVC80" s="82"/>
      <c r="HVD80" s="82"/>
      <c r="HVE80" s="82"/>
      <c r="HVF80" s="82"/>
      <c r="HVG80" s="82"/>
      <c r="HVH80" s="82"/>
      <c r="HVI80" s="82"/>
      <c r="HVJ80" s="82"/>
      <c r="HVK80" s="82"/>
      <c r="HVL80" s="82"/>
      <c r="HVM80" s="82"/>
      <c r="HVN80" s="82"/>
      <c r="HVO80" s="82"/>
      <c r="HVP80" s="82"/>
      <c r="HVQ80" s="82"/>
      <c r="HVR80" s="82"/>
      <c r="HVS80" s="82"/>
      <c r="HVT80" s="82"/>
      <c r="HVU80" s="82"/>
      <c r="HVV80" s="82"/>
      <c r="HVW80" s="82"/>
      <c r="HVX80" s="82"/>
      <c r="HVY80" s="82"/>
      <c r="HVZ80" s="82"/>
      <c r="HWA80" s="82"/>
      <c r="HWB80" s="82"/>
      <c r="HWC80" s="82"/>
      <c r="HWD80" s="82"/>
      <c r="HWE80" s="82"/>
      <c r="HWF80" s="82"/>
      <c r="HWG80" s="82"/>
      <c r="HWH80" s="82"/>
      <c r="HWI80" s="82"/>
      <c r="HWJ80" s="82"/>
      <c r="HWK80" s="82"/>
      <c r="HWL80" s="82"/>
      <c r="HWM80" s="82"/>
      <c r="HWN80" s="82"/>
      <c r="HWO80" s="82"/>
      <c r="HWP80" s="82"/>
      <c r="HWQ80" s="82"/>
      <c r="HWR80" s="82"/>
      <c r="HWS80" s="82"/>
      <c r="HWT80" s="82"/>
      <c r="HWU80" s="82"/>
      <c r="HWV80" s="82"/>
      <c r="HWW80" s="82"/>
      <c r="HWX80" s="82"/>
      <c r="HWY80" s="82"/>
      <c r="HWZ80" s="82"/>
      <c r="HXA80" s="82"/>
      <c r="HXB80" s="82"/>
      <c r="HXC80" s="82"/>
      <c r="HXD80" s="82"/>
      <c r="HXE80" s="82"/>
      <c r="HXF80" s="82"/>
      <c r="HXG80" s="82"/>
      <c r="HXH80" s="82"/>
      <c r="HXI80" s="82"/>
      <c r="HXJ80" s="82"/>
      <c r="HXK80" s="82"/>
      <c r="HXL80" s="82"/>
      <c r="HXM80" s="82"/>
      <c r="HXN80" s="82"/>
      <c r="HXO80" s="82"/>
      <c r="HXP80" s="82"/>
      <c r="HXQ80" s="82"/>
      <c r="HXR80" s="82"/>
      <c r="HXS80" s="82"/>
      <c r="HXT80" s="82"/>
      <c r="HXU80" s="82"/>
      <c r="HXV80" s="82"/>
      <c r="HXW80" s="82"/>
      <c r="HXX80" s="82"/>
      <c r="HXY80" s="82"/>
      <c r="HXZ80" s="82"/>
      <c r="HYA80" s="82"/>
      <c r="HYB80" s="82"/>
      <c r="HYC80" s="82"/>
      <c r="HYD80" s="82"/>
      <c r="HYE80" s="82"/>
      <c r="HYF80" s="82"/>
      <c r="HYG80" s="82"/>
      <c r="HYH80" s="82"/>
      <c r="HYI80" s="82"/>
      <c r="HYJ80" s="82"/>
      <c r="HYK80" s="82"/>
      <c r="HYL80" s="82"/>
      <c r="HYM80" s="82"/>
      <c r="HYN80" s="82"/>
      <c r="HYO80" s="82"/>
      <c r="HYP80" s="82"/>
      <c r="HYQ80" s="82"/>
      <c r="HYR80" s="82"/>
      <c r="HYS80" s="82"/>
      <c r="HYT80" s="82"/>
      <c r="HYU80" s="82"/>
      <c r="HYV80" s="82"/>
      <c r="HYW80" s="82"/>
      <c r="HYX80" s="82"/>
      <c r="HYY80" s="82"/>
      <c r="HYZ80" s="82"/>
      <c r="HZA80" s="82"/>
      <c r="HZB80" s="82"/>
      <c r="HZC80" s="82"/>
      <c r="HZD80" s="82"/>
      <c r="HZE80" s="82"/>
      <c r="HZF80" s="82"/>
      <c r="HZG80" s="82"/>
      <c r="HZH80" s="82"/>
      <c r="HZI80" s="82"/>
      <c r="HZJ80" s="82"/>
      <c r="HZK80" s="82"/>
      <c r="HZL80" s="82"/>
      <c r="HZM80" s="82"/>
      <c r="HZN80" s="82"/>
      <c r="HZO80" s="82"/>
      <c r="HZP80" s="82"/>
      <c r="HZQ80" s="82"/>
      <c r="HZR80" s="82"/>
      <c r="HZS80" s="82"/>
      <c r="HZT80" s="82"/>
      <c r="HZU80" s="82"/>
      <c r="HZV80" s="82"/>
      <c r="HZW80" s="82"/>
      <c r="HZX80" s="82"/>
      <c r="HZY80" s="82"/>
      <c r="HZZ80" s="82"/>
      <c r="IAA80" s="82"/>
      <c r="IAB80" s="82"/>
      <c r="IAC80" s="82"/>
      <c r="IAD80" s="82"/>
      <c r="IAE80" s="82"/>
      <c r="IAF80" s="82"/>
      <c r="IAG80" s="82"/>
      <c r="IAH80" s="82"/>
      <c r="IAI80" s="82"/>
      <c r="IAJ80" s="82"/>
      <c r="IAK80" s="82"/>
      <c r="IAL80" s="82"/>
      <c r="IAM80" s="82"/>
      <c r="IAN80" s="82"/>
      <c r="IAO80" s="82"/>
      <c r="IAP80" s="82"/>
      <c r="IAQ80" s="82"/>
      <c r="IAR80" s="82"/>
      <c r="IAS80" s="82"/>
      <c r="IAT80" s="82"/>
      <c r="IAU80" s="82"/>
      <c r="IAV80" s="82"/>
      <c r="IAW80" s="82"/>
      <c r="IAX80" s="82"/>
      <c r="IAY80" s="82"/>
      <c r="IAZ80" s="82"/>
      <c r="IBA80" s="82"/>
      <c r="IBB80" s="82"/>
      <c r="IBC80" s="82"/>
      <c r="IBD80" s="82"/>
      <c r="IBE80" s="82"/>
      <c r="IBF80" s="82"/>
      <c r="IBG80" s="82"/>
      <c r="IBH80" s="82"/>
      <c r="IBI80" s="82"/>
      <c r="IBJ80" s="82"/>
      <c r="IBK80" s="82"/>
      <c r="IBL80" s="82"/>
      <c r="IBM80" s="82"/>
      <c r="IBN80" s="82"/>
      <c r="IBO80" s="82"/>
      <c r="IBP80" s="82"/>
      <c r="IBQ80" s="82"/>
      <c r="IBR80" s="82"/>
      <c r="IBS80" s="82"/>
      <c r="IBT80" s="82"/>
      <c r="IBU80" s="82"/>
      <c r="IBV80" s="82"/>
      <c r="IBW80" s="82"/>
      <c r="IBX80" s="82"/>
      <c r="IBY80" s="82"/>
      <c r="IBZ80" s="82"/>
      <c r="ICA80" s="82"/>
      <c r="ICB80" s="82"/>
      <c r="ICC80" s="82"/>
      <c r="ICD80" s="82"/>
      <c r="ICE80" s="82"/>
      <c r="ICF80" s="82"/>
      <c r="ICG80" s="82"/>
      <c r="ICH80" s="82"/>
      <c r="ICI80" s="82"/>
      <c r="ICJ80" s="82"/>
      <c r="ICK80" s="82"/>
      <c r="ICL80" s="82"/>
      <c r="ICM80" s="82"/>
      <c r="ICN80" s="82"/>
      <c r="ICO80" s="82"/>
      <c r="ICP80" s="82"/>
      <c r="ICQ80" s="82"/>
      <c r="ICR80" s="82"/>
      <c r="ICS80" s="82"/>
      <c r="ICT80" s="82"/>
      <c r="ICU80" s="82"/>
      <c r="ICV80" s="82"/>
      <c r="ICW80" s="82"/>
      <c r="ICX80" s="82"/>
      <c r="ICY80" s="82"/>
      <c r="ICZ80" s="82"/>
      <c r="IDA80" s="82"/>
      <c r="IDB80" s="82"/>
      <c r="IDC80" s="82"/>
      <c r="IDD80" s="82"/>
      <c r="IDE80" s="82"/>
      <c r="IDF80" s="82"/>
      <c r="IDG80" s="82"/>
      <c r="IDH80" s="82"/>
      <c r="IDI80" s="82"/>
      <c r="IDJ80" s="82"/>
      <c r="IDK80" s="82"/>
      <c r="IDL80" s="82"/>
      <c r="IDM80" s="82"/>
      <c r="IDN80" s="82"/>
      <c r="IDO80" s="82"/>
      <c r="IDP80" s="82"/>
      <c r="IDQ80" s="82"/>
      <c r="IDR80" s="82"/>
      <c r="IDS80" s="82"/>
      <c r="IDT80" s="82"/>
      <c r="IDU80" s="82"/>
      <c r="IDV80" s="82"/>
      <c r="IDW80" s="82"/>
      <c r="IDX80" s="82"/>
      <c r="IDY80" s="82"/>
      <c r="IDZ80" s="82"/>
      <c r="IEA80" s="82"/>
      <c r="IEB80" s="82"/>
      <c r="IEC80" s="82"/>
      <c r="IED80" s="82"/>
      <c r="IEE80" s="82"/>
      <c r="IEF80" s="82"/>
      <c r="IEG80" s="82"/>
      <c r="IEH80" s="82"/>
      <c r="IEI80" s="82"/>
      <c r="IEJ80" s="82"/>
      <c r="IEK80" s="82"/>
      <c r="IEL80" s="82"/>
      <c r="IEM80" s="82"/>
      <c r="IEN80" s="82"/>
      <c r="IEO80" s="82"/>
      <c r="IEP80" s="82"/>
      <c r="IEQ80" s="82"/>
      <c r="IER80" s="82"/>
      <c r="IES80" s="82"/>
      <c r="IET80" s="82"/>
      <c r="IEU80" s="82"/>
      <c r="IEV80" s="82"/>
      <c r="IEW80" s="82"/>
      <c r="IEX80" s="82"/>
      <c r="IEY80" s="82"/>
      <c r="IEZ80" s="82"/>
      <c r="IFA80" s="82"/>
      <c r="IFB80" s="82"/>
      <c r="IFC80" s="82"/>
      <c r="IFD80" s="82"/>
      <c r="IFE80" s="82"/>
      <c r="IFF80" s="82"/>
      <c r="IFG80" s="82"/>
      <c r="IFH80" s="82"/>
      <c r="IFI80" s="82"/>
      <c r="IFJ80" s="82"/>
      <c r="IFK80" s="82"/>
      <c r="IFL80" s="82"/>
      <c r="IFM80" s="82"/>
      <c r="IFN80" s="82"/>
      <c r="IFO80" s="82"/>
      <c r="IFP80" s="82"/>
      <c r="IFQ80" s="82"/>
      <c r="IFR80" s="82"/>
      <c r="IFS80" s="82"/>
      <c r="IFT80" s="82"/>
      <c r="IFU80" s="82"/>
      <c r="IFV80" s="82"/>
      <c r="IFW80" s="82"/>
      <c r="IFX80" s="82"/>
      <c r="IFY80" s="82"/>
      <c r="IFZ80" s="82"/>
      <c r="IGA80" s="82"/>
      <c r="IGB80" s="82"/>
      <c r="IGC80" s="82"/>
      <c r="IGD80" s="82"/>
      <c r="IGE80" s="82"/>
      <c r="IGF80" s="82"/>
      <c r="IGG80" s="82"/>
      <c r="IGH80" s="82"/>
      <c r="IGI80" s="82"/>
      <c r="IGJ80" s="82"/>
      <c r="IGK80" s="82"/>
      <c r="IGL80" s="82"/>
      <c r="IGM80" s="82"/>
      <c r="IGN80" s="82"/>
      <c r="IGO80" s="82"/>
      <c r="IGP80" s="82"/>
      <c r="IGQ80" s="82"/>
      <c r="IGR80" s="82"/>
      <c r="IGS80" s="82"/>
      <c r="IGT80" s="82"/>
      <c r="IGU80" s="82"/>
      <c r="IGV80" s="82"/>
      <c r="IGW80" s="82"/>
      <c r="IGX80" s="82"/>
      <c r="IGY80" s="82"/>
      <c r="IGZ80" s="82"/>
      <c r="IHA80" s="82"/>
      <c r="IHB80" s="82"/>
      <c r="IHC80" s="82"/>
      <c r="IHD80" s="82"/>
      <c r="IHE80" s="82"/>
      <c r="IHF80" s="82"/>
      <c r="IHG80" s="82"/>
      <c r="IHH80" s="82"/>
      <c r="IHI80" s="82"/>
      <c r="IHJ80" s="82"/>
      <c r="IHK80" s="82"/>
      <c r="IHL80" s="82"/>
      <c r="IHM80" s="82"/>
      <c r="IHN80" s="82"/>
      <c r="IHO80" s="82"/>
      <c r="IHP80" s="82"/>
      <c r="IHQ80" s="82"/>
      <c r="IHR80" s="82"/>
      <c r="IHS80" s="82"/>
      <c r="IHT80" s="82"/>
      <c r="IHU80" s="82"/>
      <c r="IHV80" s="82"/>
      <c r="IHW80" s="82"/>
      <c r="IHX80" s="82"/>
      <c r="IHY80" s="82"/>
      <c r="IHZ80" s="82"/>
      <c r="IIA80" s="82"/>
      <c r="IIB80" s="82"/>
      <c r="IIC80" s="82"/>
      <c r="IID80" s="82"/>
      <c r="IIE80" s="82"/>
      <c r="IIF80" s="82"/>
      <c r="IIG80" s="82"/>
      <c r="IIH80" s="82"/>
      <c r="III80" s="82"/>
      <c r="IIJ80" s="82"/>
      <c r="IIK80" s="82"/>
      <c r="IIL80" s="82"/>
      <c r="IIM80" s="82"/>
      <c r="IIN80" s="82"/>
      <c r="IIO80" s="82"/>
      <c r="IIP80" s="82"/>
      <c r="IIQ80" s="82"/>
      <c r="IIR80" s="82"/>
      <c r="IIS80" s="82"/>
      <c r="IIT80" s="82"/>
      <c r="IIU80" s="82"/>
      <c r="IIV80" s="82"/>
      <c r="IIW80" s="82"/>
      <c r="IIX80" s="82"/>
      <c r="IIY80" s="82"/>
      <c r="IIZ80" s="82"/>
      <c r="IJA80" s="82"/>
      <c r="IJB80" s="82"/>
      <c r="IJC80" s="82"/>
      <c r="IJD80" s="82"/>
      <c r="IJE80" s="82"/>
      <c r="IJF80" s="82"/>
      <c r="IJG80" s="82"/>
      <c r="IJH80" s="82"/>
      <c r="IJI80" s="82"/>
      <c r="IJJ80" s="82"/>
      <c r="IJK80" s="82"/>
      <c r="IJL80" s="82"/>
      <c r="IJM80" s="82"/>
      <c r="IJN80" s="82"/>
      <c r="IJO80" s="82"/>
      <c r="IJP80" s="82"/>
      <c r="IJQ80" s="82"/>
      <c r="IJR80" s="82"/>
      <c r="IJS80" s="82"/>
      <c r="IJT80" s="82"/>
      <c r="IJU80" s="82"/>
      <c r="IJV80" s="82"/>
      <c r="IJW80" s="82"/>
      <c r="IJX80" s="82"/>
      <c r="IJY80" s="82"/>
      <c r="IJZ80" s="82"/>
      <c r="IKA80" s="82"/>
      <c r="IKB80" s="82"/>
      <c r="IKC80" s="82"/>
      <c r="IKD80" s="82"/>
      <c r="IKE80" s="82"/>
      <c r="IKF80" s="82"/>
      <c r="IKG80" s="82"/>
      <c r="IKH80" s="82"/>
      <c r="IKI80" s="82"/>
      <c r="IKJ80" s="82"/>
      <c r="IKK80" s="82"/>
      <c r="IKL80" s="82"/>
      <c r="IKM80" s="82"/>
      <c r="IKN80" s="82"/>
      <c r="IKO80" s="82"/>
      <c r="IKP80" s="82"/>
      <c r="IKQ80" s="82"/>
      <c r="IKR80" s="82"/>
      <c r="IKS80" s="82"/>
      <c r="IKT80" s="82"/>
      <c r="IKU80" s="82"/>
      <c r="IKV80" s="82"/>
      <c r="IKW80" s="82"/>
      <c r="IKX80" s="82"/>
      <c r="IKY80" s="82"/>
      <c r="IKZ80" s="82"/>
      <c r="ILA80" s="82"/>
      <c r="ILB80" s="82"/>
      <c r="ILC80" s="82"/>
      <c r="ILD80" s="82"/>
      <c r="ILE80" s="82"/>
      <c r="ILF80" s="82"/>
      <c r="ILG80" s="82"/>
      <c r="ILH80" s="82"/>
      <c r="ILI80" s="82"/>
      <c r="ILJ80" s="82"/>
      <c r="ILK80" s="82"/>
      <c r="ILL80" s="82"/>
      <c r="ILM80" s="82"/>
      <c r="ILN80" s="82"/>
      <c r="ILO80" s="82"/>
      <c r="ILP80" s="82"/>
      <c r="ILQ80" s="82"/>
      <c r="ILR80" s="82"/>
      <c r="ILS80" s="82"/>
      <c r="ILT80" s="82"/>
      <c r="ILU80" s="82"/>
      <c r="ILV80" s="82"/>
      <c r="ILW80" s="82"/>
      <c r="ILX80" s="82"/>
      <c r="ILY80" s="82"/>
      <c r="ILZ80" s="82"/>
      <c r="IMA80" s="82"/>
      <c r="IMB80" s="82"/>
      <c r="IMC80" s="82"/>
      <c r="IMD80" s="82"/>
      <c r="IME80" s="82"/>
      <c r="IMF80" s="82"/>
      <c r="IMG80" s="82"/>
      <c r="IMH80" s="82"/>
      <c r="IMI80" s="82"/>
      <c r="IMJ80" s="82"/>
      <c r="IMK80" s="82"/>
      <c r="IML80" s="82"/>
      <c r="IMM80" s="82"/>
      <c r="IMN80" s="82"/>
      <c r="IMO80" s="82"/>
      <c r="IMP80" s="82"/>
      <c r="IMQ80" s="82"/>
      <c r="IMR80" s="82"/>
      <c r="IMS80" s="82"/>
      <c r="IMT80" s="82"/>
      <c r="IMU80" s="82"/>
      <c r="IMV80" s="82"/>
      <c r="IMW80" s="82"/>
      <c r="IMX80" s="82"/>
      <c r="IMY80" s="82"/>
      <c r="IMZ80" s="82"/>
      <c r="INA80" s="82"/>
      <c r="INB80" s="82"/>
      <c r="INC80" s="82"/>
      <c r="IND80" s="82"/>
      <c r="INE80" s="82"/>
      <c r="INF80" s="82"/>
      <c r="ING80" s="82"/>
      <c r="INH80" s="82"/>
      <c r="INI80" s="82"/>
      <c r="INJ80" s="82"/>
      <c r="INK80" s="82"/>
      <c r="INL80" s="82"/>
      <c r="INM80" s="82"/>
      <c r="INN80" s="82"/>
      <c r="INO80" s="82"/>
      <c r="INP80" s="82"/>
      <c r="INQ80" s="82"/>
      <c r="INR80" s="82"/>
      <c r="INS80" s="82"/>
      <c r="INT80" s="82"/>
      <c r="INU80" s="82"/>
      <c r="INV80" s="82"/>
      <c r="INW80" s="82"/>
      <c r="INX80" s="82"/>
      <c r="INY80" s="82"/>
      <c r="INZ80" s="82"/>
      <c r="IOA80" s="82"/>
      <c r="IOB80" s="82"/>
      <c r="IOC80" s="82"/>
      <c r="IOD80" s="82"/>
      <c r="IOE80" s="82"/>
      <c r="IOF80" s="82"/>
      <c r="IOG80" s="82"/>
      <c r="IOH80" s="82"/>
      <c r="IOI80" s="82"/>
      <c r="IOJ80" s="82"/>
      <c r="IOK80" s="82"/>
      <c r="IOL80" s="82"/>
      <c r="IOM80" s="82"/>
      <c r="ION80" s="82"/>
      <c r="IOO80" s="82"/>
      <c r="IOP80" s="82"/>
      <c r="IOQ80" s="82"/>
      <c r="IOR80" s="82"/>
      <c r="IOS80" s="82"/>
      <c r="IOT80" s="82"/>
      <c r="IOU80" s="82"/>
      <c r="IOV80" s="82"/>
      <c r="IOW80" s="82"/>
      <c r="IOX80" s="82"/>
      <c r="IOY80" s="82"/>
      <c r="IOZ80" s="82"/>
      <c r="IPA80" s="82"/>
      <c r="IPB80" s="82"/>
      <c r="IPC80" s="82"/>
      <c r="IPD80" s="82"/>
      <c r="IPE80" s="82"/>
      <c r="IPF80" s="82"/>
      <c r="IPG80" s="82"/>
      <c r="IPH80" s="82"/>
      <c r="IPI80" s="82"/>
      <c r="IPJ80" s="82"/>
      <c r="IPK80" s="82"/>
      <c r="IPL80" s="82"/>
      <c r="IPM80" s="82"/>
      <c r="IPN80" s="82"/>
      <c r="IPO80" s="82"/>
      <c r="IPP80" s="82"/>
      <c r="IPQ80" s="82"/>
      <c r="IPR80" s="82"/>
      <c r="IPS80" s="82"/>
      <c r="IPT80" s="82"/>
      <c r="IPU80" s="82"/>
      <c r="IPV80" s="82"/>
      <c r="IPW80" s="82"/>
      <c r="IPX80" s="82"/>
      <c r="IPY80" s="82"/>
      <c r="IPZ80" s="82"/>
      <c r="IQA80" s="82"/>
      <c r="IQB80" s="82"/>
      <c r="IQC80" s="82"/>
      <c r="IQD80" s="82"/>
      <c r="IQE80" s="82"/>
      <c r="IQF80" s="82"/>
      <c r="IQG80" s="82"/>
      <c r="IQH80" s="82"/>
      <c r="IQI80" s="82"/>
      <c r="IQJ80" s="82"/>
      <c r="IQK80" s="82"/>
      <c r="IQL80" s="82"/>
      <c r="IQM80" s="82"/>
      <c r="IQN80" s="82"/>
      <c r="IQO80" s="82"/>
      <c r="IQP80" s="82"/>
      <c r="IQQ80" s="82"/>
      <c r="IQR80" s="82"/>
      <c r="IQS80" s="82"/>
      <c r="IQT80" s="82"/>
      <c r="IQU80" s="82"/>
      <c r="IQV80" s="82"/>
      <c r="IQW80" s="82"/>
      <c r="IQX80" s="82"/>
      <c r="IQY80" s="82"/>
      <c r="IQZ80" s="82"/>
      <c r="IRA80" s="82"/>
      <c r="IRB80" s="82"/>
      <c r="IRC80" s="82"/>
      <c r="IRD80" s="82"/>
      <c r="IRE80" s="82"/>
      <c r="IRF80" s="82"/>
      <c r="IRG80" s="82"/>
      <c r="IRH80" s="82"/>
      <c r="IRI80" s="82"/>
      <c r="IRJ80" s="82"/>
      <c r="IRK80" s="82"/>
      <c r="IRL80" s="82"/>
      <c r="IRM80" s="82"/>
      <c r="IRN80" s="82"/>
      <c r="IRO80" s="82"/>
      <c r="IRP80" s="82"/>
      <c r="IRQ80" s="82"/>
      <c r="IRR80" s="82"/>
      <c r="IRS80" s="82"/>
      <c r="IRT80" s="82"/>
      <c r="IRU80" s="82"/>
      <c r="IRV80" s="82"/>
      <c r="IRW80" s="82"/>
      <c r="IRX80" s="82"/>
      <c r="IRY80" s="82"/>
      <c r="IRZ80" s="82"/>
      <c r="ISA80" s="82"/>
      <c r="ISB80" s="82"/>
      <c r="ISC80" s="82"/>
      <c r="ISD80" s="82"/>
      <c r="ISE80" s="82"/>
      <c r="ISF80" s="82"/>
      <c r="ISG80" s="82"/>
      <c r="ISH80" s="82"/>
      <c r="ISI80" s="82"/>
      <c r="ISJ80" s="82"/>
      <c r="ISK80" s="82"/>
      <c r="ISL80" s="82"/>
      <c r="ISM80" s="82"/>
      <c r="ISN80" s="82"/>
      <c r="ISO80" s="82"/>
      <c r="ISP80" s="82"/>
      <c r="ISQ80" s="82"/>
      <c r="ISR80" s="82"/>
      <c r="ISS80" s="82"/>
      <c r="IST80" s="82"/>
      <c r="ISU80" s="82"/>
      <c r="ISV80" s="82"/>
      <c r="ISW80" s="82"/>
      <c r="ISX80" s="82"/>
      <c r="ISY80" s="82"/>
      <c r="ISZ80" s="82"/>
      <c r="ITA80" s="82"/>
      <c r="ITB80" s="82"/>
      <c r="ITC80" s="82"/>
      <c r="ITD80" s="82"/>
      <c r="ITE80" s="82"/>
      <c r="ITF80" s="82"/>
      <c r="ITG80" s="82"/>
      <c r="ITH80" s="82"/>
      <c r="ITI80" s="82"/>
      <c r="ITJ80" s="82"/>
      <c r="ITK80" s="82"/>
      <c r="ITL80" s="82"/>
      <c r="ITM80" s="82"/>
      <c r="ITN80" s="82"/>
      <c r="ITO80" s="82"/>
      <c r="ITP80" s="82"/>
      <c r="ITQ80" s="82"/>
      <c r="ITR80" s="82"/>
      <c r="ITS80" s="82"/>
      <c r="ITT80" s="82"/>
      <c r="ITU80" s="82"/>
      <c r="ITV80" s="82"/>
      <c r="ITW80" s="82"/>
      <c r="ITX80" s="82"/>
      <c r="ITY80" s="82"/>
      <c r="ITZ80" s="82"/>
      <c r="IUA80" s="82"/>
      <c r="IUB80" s="82"/>
      <c r="IUC80" s="82"/>
      <c r="IUD80" s="82"/>
      <c r="IUE80" s="82"/>
      <c r="IUF80" s="82"/>
      <c r="IUG80" s="82"/>
      <c r="IUH80" s="82"/>
      <c r="IUI80" s="82"/>
      <c r="IUJ80" s="82"/>
      <c r="IUK80" s="82"/>
      <c r="IUL80" s="82"/>
      <c r="IUM80" s="82"/>
      <c r="IUN80" s="82"/>
      <c r="IUO80" s="82"/>
      <c r="IUP80" s="82"/>
      <c r="IUQ80" s="82"/>
      <c r="IUR80" s="82"/>
      <c r="IUS80" s="82"/>
      <c r="IUT80" s="82"/>
      <c r="IUU80" s="82"/>
      <c r="IUV80" s="82"/>
      <c r="IUW80" s="82"/>
      <c r="IUX80" s="82"/>
      <c r="IUY80" s="82"/>
      <c r="IUZ80" s="82"/>
      <c r="IVA80" s="82"/>
      <c r="IVB80" s="82"/>
      <c r="IVC80" s="82"/>
      <c r="IVD80" s="82"/>
      <c r="IVE80" s="82"/>
      <c r="IVF80" s="82"/>
      <c r="IVG80" s="82"/>
      <c r="IVH80" s="82"/>
      <c r="IVI80" s="82"/>
      <c r="IVJ80" s="82"/>
      <c r="IVK80" s="82"/>
      <c r="IVL80" s="82"/>
      <c r="IVM80" s="82"/>
      <c r="IVN80" s="82"/>
      <c r="IVO80" s="82"/>
      <c r="IVP80" s="82"/>
      <c r="IVQ80" s="82"/>
      <c r="IVR80" s="82"/>
      <c r="IVS80" s="82"/>
      <c r="IVT80" s="82"/>
      <c r="IVU80" s="82"/>
      <c r="IVV80" s="82"/>
      <c r="IVW80" s="82"/>
      <c r="IVX80" s="82"/>
      <c r="IVY80" s="82"/>
      <c r="IVZ80" s="82"/>
      <c r="IWA80" s="82"/>
      <c r="IWB80" s="82"/>
      <c r="IWC80" s="82"/>
      <c r="IWD80" s="82"/>
      <c r="IWE80" s="82"/>
      <c r="IWF80" s="82"/>
      <c r="IWG80" s="82"/>
      <c r="IWH80" s="82"/>
      <c r="IWI80" s="82"/>
      <c r="IWJ80" s="82"/>
      <c r="IWK80" s="82"/>
      <c r="IWL80" s="82"/>
      <c r="IWM80" s="82"/>
      <c r="IWN80" s="82"/>
      <c r="IWO80" s="82"/>
      <c r="IWP80" s="82"/>
      <c r="IWQ80" s="82"/>
      <c r="IWR80" s="82"/>
      <c r="IWS80" s="82"/>
      <c r="IWT80" s="82"/>
      <c r="IWU80" s="82"/>
      <c r="IWV80" s="82"/>
      <c r="IWW80" s="82"/>
      <c r="IWX80" s="82"/>
      <c r="IWY80" s="82"/>
      <c r="IWZ80" s="82"/>
      <c r="IXA80" s="82"/>
      <c r="IXB80" s="82"/>
      <c r="IXC80" s="82"/>
      <c r="IXD80" s="82"/>
      <c r="IXE80" s="82"/>
      <c r="IXF80" s="82"/>
      <c r="IXG80" s="82"/>
      <c r="IXH80" s="82"/>
      <c r="IXI80" s="82"/>
      <c r="IXJ80" s="82"/>
      <c r="IXK80" s="82"/>
      <c r="IXL80" s="82"/>
      <c r="IXM80" s="82"/>
      <c r="IXN80" s="82"/>
      <c r="IXO80" s="82"/>
      <c r="IXP80" s="82"/>
      <c r="IXQ80" s="82"/>
      <c r="IXR80" s="82"/>
      <c r="IXS80" s="82"/>
      <c r="IXT80" s="82"/>
      <c r="IXU80" s="82"/>
      <c r="IXV80" s="82"/>
      <c r="IXW80" s="82"/>
      <c r="IXX80" s="82"/>
      <c r="IXY80" s="82"/>
      <c r="IXZ80" s="82"/>
      <c r="IYA80" s="82"/>
      <c r="IYB80" s="82"/>
      <c r="IYC80" s="82"/>
      <c r="IYD80" s="82"/>
      <c r="IYE80" s="82"/>
      <c r="IYF80" s="82"/>
      <c r="IYG80" s="82"/>
      <c r="IYH80" s="82"/>
      <c r="IYI80" s="82"/>
      <c r="IYJ80" s="82"/>
      <c r="IYK80" s="82"/>
      <c r="IYL80" s="82"/>
      <c r="IYM80" s="82"/>
      <c r="IYN80" s="82"/>
      <c r="IYO80" s="82"/>
      <c r="IYP80" s="82"/>
      <c r="IYQ80" s="82"/>
      <c r="IYR80" s="82"/>
      <c r="IYS80" s="82"/>
      <c r="IYT80" s="82"/>
      <c r="IYU80" s="82"/>
      <c r="IYV80" s="82"/>
      <c r="IYW80" s="82"/>
      <c r="IYX80" s="82"/>
      <c r="IYY80" s="82"/>
      <c r="IYZ80" s="82"/>
      <c r="IZA80" s="82"/>
      <c r="IZB80" s="82"/>
      <c r="IZC80" s="82"/>
      <c r="IZD80" s="82"/>
      <c r="IZE80" s="82"/>
      <c r="IZF80" s="82"/>
      <c r="IZG80" s="82"/>
      <c r="IZH80" s="82"/>
      <c r="IZI80" s="82"/>
      <c r="IZJ80" s="82"/>
      <c r="IZK80" s="82"/>
      <c r="IZL80" s="82"/>
      <c r="IZM80" s="82"/>
      <c r="IZN80" s="82"/>
      <c r="IZO80" s="82"/>
      <c r="IZP80" s="82"/>
      <c r="IZQ80" s="82"/>
      <c r="IZR80" s="82"/>
      <c r="IZS80" s="82"/>
      <c r="IZT80" s="82"/>
      <c r="IZU80" s="82"/>
      <c r="IZV80" s="82"/>
      <c r="IZW80" s="82"/>
      <c r="IZX80" s="82"/>
      <c r="IZY80" s="82"/>
      <c r="IZZ80" s="82"/>
      <c r="JAA80" s="82"/>
      <c r="JAB80" s="82"/>
      <c r="JAC80" s="82"/>
      <c r="JAD80" s="82"/>
      <c r="JAE80" s="82"/>
      <c r="JAF80" s="82"/>
      <c r="JAG80" s="82"/>
      <c r="JAH80" s="82"/>
      <c r="JAI80" s="82"/>
      <c r="JAJ80" s="82"/>
      <c r="JAK80" s="82"/>
      <c r="JAL80" s="82"/>
      <c r="JAM80" s="82"/>
      <c r="JAN80" s="82"/>
      <c r="JAO80" s="82"/>
      <c r="JAP80" s="82"/>
      <c r="JAQ80" s="82"/>
      <c r="JAR80" s="82"/>
      <c r="JAS80" s="82"/>
      <c r="JAT80" s="82"/>
      <c r="JAU80" s="82"/>
      <c r="JAV80" s="82"/>
      <c r="JAW80" s="82"/>
      <c r="JAX80" s="82"/>
      <c r="JAY80" s="82"/>
      <c r="JAZ80" s="82"/>
      <c r="JBA80" s="82"/>
      <c r="JBB80" s="82"/>
      <c r="JBC80" s="82"/>
      <c r="JBD80" s="82"/>
      <c r="JBE80" s="82"/>
      <c r="JBF80" s="82"/>
      <c r="JBG80" s="82"/>
      <c r="JBH80" s="82"/>
      <c r="JBI80" s="82"/>
      <c r="JBJ80" s="82"/>
      <c r="JBK80" s="82"/>
      <c r="JBL80" s="82"/>
      <c r="JBM80" s="82"/>
      <c r="JBN80" s="82"/>
      <c r="JBO80" s="82"/>
      <c r="JBP80" s="82"/>
      <c r="JBQ80" s="82"/>
      <c r="JBR80" s="82"/>
      <c r="JBS80" s="82"/>
      <c r="JBT80" s="82"/>
      <c r="JBU80" s="82"/>
      <c r="JBV80" s="82"/>
      <c r="JBW80" s="82"/>
      <c r="JBX80" s="82"/>
      <c r="JBY80" s="82"/>
      <c r="JBZ80" s="82"/>
      <c r="JCA80" s="82"/>
      <c r="JCB80" s="82"/>
      <c r="JCC80" s="82"/>
      <c r="JCD80" s="82"/>
      <c r="JCE80" s="82"/>
      <c r="JCF80" s="82"/>
      <c r="JCG80" s="82"/>
      <c r="JCH80" s="82"/>
      <c r="JCI80" s="82"/>
      <c r="JCJ80" s="82"/>
      <c r="JCK80" s="82"/>
      <c r="JCL80" s="82"/>
      <c r="JCM80" s="82"/>
      <c r="JCN80" s="82"/>
      <c r="JCO80" s="82"/>
      <c r="JCP80" s="82"/>
      <c r="JCQ80" s="82"/>
      <c r="JCR80" s="82"/>
      <c r="JCS80" s="82"/>
      <c r="JCT80" s="82"/>
      <c r="JCU80" s="82"/>
      <c r="JCV80" s="82"/>
      <c r="JCW80" s="82"/>
      <c r="JCX80" s="82"/>
      <c r="JCY80" s="82"/>
      <c r="JCZ80" s="82"/>
      <c r="JDA80" s="82"/>
      <c r="JDB80" s="82"/>
      <c r="JDC80" s="82"/>
      <c r="JDD80" s="82"/>
      <c r="JDE80" s="82"/>
      <c r="JDF80" s="82"/>
      <c r="JDG80" s="82"/>
      <c r="JDH80" s="82"/>
      <c r="JDI80" s="82"/>
      <c r="JDJ80" s="82"/>
      <c r="JDK80" s="82"/>
      <c r="JDL80" s="82"/>
      <c r="JDM80" s="82"/>
      <c r="JDN80" s="82"/>
      <c r="JDO80" s="82"/>
      <c r="JDP80" s="82"/>
      <c r="JDQ80" s="82"/>
      <c r="JDR80" s="82"/>
      <c r="JDS80" s="82"/>
      <c r="JDT80" s="82"/>
      <c r="JDU80" s="82"/>
      <c r="JDV80" s="82"/>
      <c r="JDW80" s="82"/>
      <c r="JDX80" s="82"/>
      <c r="JDY80" s="82"/>
      <c r="JDZ80" s="82"/>
      <c r="JEA80" s="82"/>
      <c r="JEB80" s="82"/>
      <c r="JEC80" s="82"/>
      <c r="JED80" s="82"/>
      <c r="JEE80" s="82"/>
      <c r="JEF80" s="82"/>
      <c r="JEG80" s="82"/>
      <c r="JEH80" s="82"/>
      <c r="JEI80" s="82"/>
      <c r="JEJ80" s="82"/>
      <c r="JEK80" s="82"/>
      <c r="JEL80" s="82"/>
      <c r="JEM80" s="82"/>
      <c r="JEN80" s="82"/>
      <c r="JEO80" s="82"/>
      <c r="JEP80" s="82"/>
      <c r="JEQ80" s="82"/>
      <c r="JER80" s="82"/>
      <c r="JES80" s="82"/>
      <c r="JET80" s="82"/>
      <c r="JEU80" s="82"/>
      <c r="JEV80" s="82"/>
      <c r="JEW80" s="82"/>
      <c r="JEX80" s="82"/>
      <c r="JEY80" s="82"/>
      <c r="JEZ80" s="82"/>
      <c r="JFA80" s="82"/>
      <c r="JFB80" s="82"/>
      <c r="JFC80" s="82"/>
      <c r="JFD80" s="82"/>
      <c r="JFE80" s="82"/>
      <c r="JFF80" s="82"/>
      <c r="JFG80" s="82"/>
      <c r="JFH80" s="82"/>
      <c r="JFI80" s="82"/>
      <c r="JFJ80" s="82"/>
      <c r="JFK80" s="82"/>
      <c r="JFL80" s="82"/>
      <c r="JFM80" s="82"/>
      <c r="JFN80" s="82"/>
      <c r="JFO80" s="82"/>
      <c r="JFP80" s="82"/>
      <c r="JFQ80" s="82"/>
      <c r="JFR80" s="82"/>
      <c r="JFS80" s="82"/>
      <c r="JFT80" s="82"/>
      <c r="JFU80" s="82"/>
      <c r="JFV80" s="82"/>
      <c r="JFW80" s="82"/>
      <c r="JFX80" s="82"/>
      <c r="JFY80" s="82"/>
      <c r="JFZ80" s="82"/>
      <c r="JGA80" s="82"/>
      <c r="JGB80" s="82"/>
      <c r="JGC80" s="82"/>
      <c r="JGD80" s="82"/>
      <c r="JGE80" s="82"/>
      <c r="JGF80" s="82"/>
      <c r="JGG80" s="82"/>
      <c r="JGH80" s="82"/>
      <c r="JGI80" s="82"/>
      <c r="JGJ80" s="82"/>
      <c r="JGK80" s="82"/>
      <c r="JGL80" s="82"/>
      <c r="JGM80" s="82"/>
      <c r="JGN80" s="82"/>
      <c r="JGO80" s="82"/>
      <c r="JGP80" s="82"/>
      <c r="JGQ80" s="82"/>
      <c r="JGR80" s="82"/>
      <c r="JGS80" s="82"/>
      <c r="JGT80" s="82"/>
      <c r="JGU80" s="82"/>
      <c r="JGV80" s="82"/>
      <c r="JGW80" s="82"/>
      <c r="JGX80" s="82"/>
      <c r="JGY80" s="82"/>
      <c r="JGZ80" s="82"/>
      <c r="JHA80" s="82"/>
      <c r="JHB80" s="82"/>
      <c r="JHC80" s="82"/>
      <c r="JHD80" s="82"/>
      <c r="JHE80" s="82"/>
      <c r="JHF80" s="82"/>
      <c r="JHG80" s="82"/>
      <c r="JHH80" s="82"/>
      <c r="JHI80" s="82"/>
      <c r="JHJ80" s="82"/>
      <c r="JHK80" s="82"/>
      <c r="JHL80" s="82"/>
      <c r="JHM80" s="82"/>
      <c r="JHN80" s="82"/>
      <c r="JHO80" s="82"/>
      <c r="JHP80" s="82"/>
      <c r="JHQ80" s="82"/>
      <c r="JHR80" s="82"/>
      <c r="JHS80" s="82"/>
      <c r="JHT80" s="82"/>
      <c r="JHU80" s="82"/>
      <c r="JHV80" s="82"/>
      <c r="JHW80" s="82"/>
      <c r="JHX80" s="82"/>
      <c r="JHY80" s="82"/>
      <c r="JHZ80" s="82"/>
      <c r="JIA80" s="82"/>
      <c r="JIB80" s="82"/>
      <c r="JIC80" s="82"/>
      <c r="JID80" s="82"/>
      <c r="JIE80" s="82"/>
      <c r="JIF80" s="82"/>
      <c r="JIG80" s="82"/>
      <c r="JIH80" s="82"/>
      <c r="JII80" s="82"/>
      <c r="JIJ80" s="82"/>
      <c r="JIK80" s="82"/>
      <c r="JIL80" s="82"/>
      <c r="JIM80" s="82"/>
      <c r="JIN80" s="82"/>
      <c r="JIO80" s="82"/>
      <c r="JIP80" s="82"/>
      <c r="JIQ80" s="82"/>
      <c r="JIR80" s="82"/>
      <c r="JIS80" s="82"/>
      <c r="JIT80" s="82"/>
      <c r="JIU80" s="82"/>
      <c r="JIV80" s="82"/>
      <c r="JIW80" s="82"/>
      <c r="JIX80" s="82"/>
      <c r="JIY80" s="82"/>
      <c r="JIZ80" s="82"/>
      <c r="JJA80" s="82"/>
      <c r="JJB80" s="82"/>
      <c r="JJC80" s="82"/>
      <c r="JJD80" s="82"/>
      <c r="JJE80" s="82"/>
      <c r="JJF80" s="82"/>
      <c r="JJG80" s="82"/>
      <c r="JJH80" s="82"/>
      <c r="JJI80" s="82"/>
      <c r="JJJ80" s="82"/>
      <c r="JJK80" s="82"/>
      <c r="JJL80" s="82"/>
      <c r="JJM80" s="82"/>
      <c r="JJN80" s="82"/>
      <c r="JJO80" s="82"/>
      <c r="JJP80" s="82"/>
      <c r="JJQ80" s="82"/>
      <c r="JJR80" s="82"/>
      <c r="JJS80" s="82"/>
      <c r="JJT80" s="82"/>
      <c r="JJU80" s="82"/>
      <c r="JJV80" s="82"/>
      <c r="JJW80" s="82"/>
      <c r="JJX80" s="82"/>
      <c r="JJY80" s="82"/>
      <c r="JJZ80" s="82"/>
      <c r="JKA80" s="82"/>
      <c r="JKB80" s="82"/>
      <c r="JKC80" s="82"/>
      <c r="JKD80" s="82"/>
      <c r="JKE80" s="82"/>
      <c r="JKF80" s="82"/>
      <c r="JKG80" s="82"/>
      <c r="JKH80" s="82"/>
      <c r="JKI80" s="82"/>
      <c r="JKJ80" s="82"/>
      <c r="JKK80" s="82"/>
      <c r="JKL80" s="82"/>
      <c r="JKM80" s="82"/>
      <c r="JKN80" s="82"/>
      <c r="JKO80" s="82"/>
      <c r="JKP80" s="82"/>
      <c r="JKQ80" s="82"/>
      <c r="JKR80" s="82"/>
      <c r="JKS80" s="82"/>
      <c r="JKT80" s="82"/>
      <c r="JKU80" s="82"/>
      <c r="JKV80" s="82"/>
      <c r="JKW80" s="82"/>
      <c r="JKX80" s="82"/>
      <c r="JKY80" s="82"/>
      <c r="JKZ80" s="82"/>
      <c r="JLA80" s="82"/>
      <c r="JLB80" s="82"/>
      <c r="JLC80" s="82"/>
      <c r="JLD80" s="82"/>
      <c r="JLE80" s="82"/>
      <c r="JLF80" s="82"/>
      <c r="JLG80" s="82"/>
      <c r="JLH80" s="82"/>
      <c r="JLI80" s="82"/>
      <c r="JLJ80" s="82"/>
      <c r="JLK80" s="82"/>
      <c r="JLL80" s="82"/>
      <c r="JLM80" s="82"/>
      <c r="JLN80" s="82"/>
      <c r="JLO80" s="82"/>
      <c r="JLP80" s="82"/>
      <c r="JLQ80" s="82"/>
      <c r="JLR80" s="82"/>
      <c r="JLS80" s="82"/>
      <c r="JLT80" s="82"/>
      <c r="JLU80" s="82"/>
      <c r="JLV80" s="82"/>
      <c r="JLW80" s="82"/>
      <c r="JLX80" s="82"/>
      <c r="JLY80" s="82"/>
      <c r="JLZ80" s="82"/>
      <c r="JMA80" s="82"/>
      <c r="JMB80" s="82"/>
      <c r="JMC80" s="82"/>
      <c r="JMD80" s="82"/>
      <c r="JME80" s="82"/>
      <c r="JMF80" s="82"/>
      <c r="JMG80" s="82"/>
      <c r="JMH80" s="82"/>
      <c r="JMI80" s="82"/>
      <c r="JMJ80" s="82"/>
      <c r="JMK80" s="82"/>
      <c r="JML80" s="82"/>
      <c r="JMM80" s="82"/>
      <c r="JMN80" s="82"/>
      <c r="JMO80" s="82"/>
      <c r="JMP80" s="82"/>
      <c r="JMQ80" s="82"/>
      <c r="JMR80" s="82"/>
      <c r="JMS80" s="82"/>
      <c r="JMT80" s="82"/>
      <c r="JMU80" s="82"/>
      <c r="JMV80" s="82"/>
      <c r="JMW80" s="82"/>
      <c r="JMX80" s="82"/>
      <c r="JMY80" s="82"/>
      <c r="JMZ80" s="82"/>
      <c r="JNA80" s="82"/>
      <c r="JNB80" s="82"/>
      <c r="JNC80" s="82"/>
      <c r="JND80" s="82"/>
      <c r="JNE80" s="82"/>
      <c r="JNF80" s="82"/>
      <c r="JNG80" s="82"/>
      <c r="JNH80" s="82"/>
      <c r="JNI80" s="82"/>
      <c r="JNJ80" s="82"/>
      <c r="JNK80" s="82"/>
      <c r="JNL80" s="82"/>
      <c r="JNM80" s="82"/>
      <c r="JNN80" s="82"/>
      <c r="JNO80" s="82"/>
      <c r="JNP80" s="82"/>
      <c r="JNQ80" s="82"/>
      <c r="JNR80" s="82"/>
      <c r="JNS80" s="82"/>
      <c r="JNT80" s="82"/>
      <c r="JNU80" s="82"/>
      <c r="JNV80" s="82"/>
      <c r="JNW80" s="82"/>
      <c r="JNX80" s="82"/>
      <c r="JNY80" s="82"/>
      <c r="JNZ80" s="82"/>
      <c r="JOA80" s="82"/>
      <c r="JOB80" s="82"/>
      <c r="JOC80" s="82"/>
      <c r="JOD80" s="82"/>
      <c r="JOE80" s="82"/>
      <c r="JOF80" s="82"/>
      <c r="JOG80" s="82"/>
      <c r="JOH80" s="82"/>
      <c r="JOI80" s="82"/>
      <c r="JOJ80" s="82"/>
      <c r="JOK80" s="82"/>
      <c r="JOL80" s="82"/>
      <c r="JOM80" s="82"/>
      <c r="JON80" s="82"/>
      <c r="JOO80" s="82"/>
      <c r="JOP80" s="82"/>
      <c r="JOQ80" s="82"/>
      <c r="JOR80" s="82"/>
      <c r="JOS80" s="82"/>
      <c r="JOT80" s="82"/>
      <c r="JOU80" s="82"/>
      <c r="JOV80" s="82"/>
      <c r="JOW80" s="82"/>
      <c r="JOX80" s="82"/>
      <c r="JOY80" s="82"/>
      <c r="JOZ80" s="82"/>
      <c r="JPA80" s="82"/>
      <c r="JPB80" s="82"/>
      <c r="JPC80" s="82"/>
      <c r="JPD80" s="82"/>
      <c r="JPE80" s="82"/>
      <c r="JPF80" s="82"/>
      <c r="JPG80" s="82"/>
      <c r="JPH80" s="82"/>
      <c r="JPI80" s="82"/>
      <c r="JPJ80" s="82"/>
      <c r="JPK80" s="82"/>
      <c r="JPL80" s="82"/>
      <c r="JPM80" s="82"/>
      <c r="JPN80" s="82"/>
      <c r="JPO80" s="82"/>
      <c r="JPP80" s="82"/>
      <c r="JPQ80" s="82"/>
      <c r="JPR80" s="82"/>
      <c r="JPS80" s="82"/>
      <c r="JPT80" s="82"/>
      <c r="JPU80" s="82"/>
      <c r="JPV80" s="82"/>
      <c r="JPW80" s="82"/>
      <c r="JPX80" s="82"/>
      <c r="JPY80" s="82"/>
      <c r="JPZ80" s="82"/>
      <c r="JQA80" s="82"/>
      <c r="JQB80" s="82"/>
      <c r="JQC80" s="82"/>
      <c r="JQD80" s="82"/>
      <c r="JQE80" s="82"/>
      <c r="JQF80" s="82"/>
      <c r="JQG80" s="82"/>
      <c r="JQH80" s="82"/>
      <c r="JQI80" s="82"/>
      <c r="JQJ80" s="82"/>
      <c r="JQK80" s="82"/>
      <c r="JQL80" s="82"/>
      <c r="JQM80" s="82"/>
      <c r="JQN80" s="82"/>
      <c r="JQO80" s="82"/>
      <c r="JQP80" s="82"/>
      <c r="JQQ80" s="82"/>
      <c r="JQR80" s="82"/>
      <c r="JQS80" s="82"/>
      <c r="JQT80" s="82"/>
      <c r="JQU80" s="82"/>
      <c r="JQV80" s="82"/>
      <c r="JQW80" s="82"/>
      <c r="JQX80" s="82"/>
      <c r="JQY80" s="82"/>
      <c r="JQZ80" s="82"/>
      <c r="JRA80" s="82"/>
      <c r="JRB80" s="82"/>
      <c r="JRC80" s="82"/>
      <c r="JRD80" s="82"/>
      <c r="JRE80" s="82"/>
      <c r="JRF80" s="82"/>
      <c r="JRG80" s="82"/>
      <c r="JRH80" s="82"/>
      <c r="JRI80" s="82"/>
      <c r="JRJ80" s="82"/>
      <c r="JRK80" s="82"/>
      <c r="JRL80" s="82"/>
      <c r="JRM80" s="82"/>
      <c r="JRN80" s="82"/>
      <c r="JRO80" s="82"/>
      <c r="JRP80" s="82"/>
      <c r="JRQ80" s="82"/>
      <c r="JRR80" s="82"/>
      <c r="JRS80" s="82"/>
      <c r="JRT80" s="82"/>
      <c r="JRU80" s="82"/>
      <c r="JRV80" s="82"/>
      <c r="JRW80" s="82"/>
      <c r="JRX80" s="82"/>
      <c r="JRY80" s="82"/>
      <c r="JRZ80" s="82"/>
      <c r="JSA80" s="82"/>
      <c r="JSB80" s="82"/>
      <c r="JSC80" s="82"/>
      <c r="JSD80" s="82"/>
      <c r="JSE80" s="82"/>
      <c r="JSF80" s="82"/>
      <c r="JSG80" s="82"/>
      <c r="JSH80" s="82"/>
      <c r="JSI80" s="82"/>
      <c r="JSJ80" s="82"/>
      <c r="JSK80" s="82"/>
      <c r="JSL80" s="82"/>
      <c r="JSM80" s="82"/>
      <c r="JSN80" s="82"/>
      <c r="JSO80" s="82"/>
      <c r="JSP80" s="82"/>
      <c r="JSQ80" s="82"/>
      <c r="JSR80" s="82"/>
      <c r="JSS80" s="82"/>
      <c r="JST80" s="82"/>
      <c r="JSU80" s="82"/>
      <c r="JSV80" s="82"/>
      <c r="JSW80" s="82"/>
      <c r="JSX80" s="82"/>
      <c r="JSY80" s="82"/>
      <c r="JSZ80" s="82"/>
      <c r="JTA80" s="82"/>
      <c r="JTB80" s="82"/>
      <c r="JTC80" s="82"/>
      <c r="JTD80" s="82"/>
      <c r="JTE80" s="82"/>
      <c r="JTF80" s="82"/>
      <c r="JTG80" s="82"/>
      <c r="JTH80" s="82"/>
      <c r="JTI80" s="82"/>
      <c r="JTJ80" s="82"/>
      <c r="JTK80" s="82"/>
      <c r="JTL80" s="82"/>
      <c r="JTM80" s="82"/>
      <c r="JTN80" s="82"/>
      <c r="JTO80" s="82"/>
      <c r="JTP80" s="82"/>
      <c r="JTQ80" s="82"/>
      <c r="JTR80" s="82"/>
      <c r="JTS80" s="82"/>
      <c r="JTT80" s="82"/>
      <c r="JTU80" s="82"/>
      <c r="JTV80" s="82"/>
      <c r="JTW80" s="82"/>
      <c r="JTX80" s="82"/>
      <c r="JTY80" s="82"/>
      <c r="JTZ80" s="82"/>
      <c r="JUA80" s="82"/>
      <c r="JUB80" s="82"/>
      <c r="JUC80" s="82"/>
      <c r="JUD80" s="82"/>
      <c r="JUE80" s="82"/>
      <c r="JUF80" s="82"/>
      <c r="JUG80" s="82"/>
      <c r="JUH80" s="82"/>
      <c r="JUI80" s="82"/>
      <c r="JUJ80" s="82"/>
      <c r="JUK80" s="82"/>
      <c r="JUL80" s="82"/>
      <c r="JUM80" s="82"/>
      <c r="JUN80" s="82"/>
      <c r="JUO80" s="82"/>
      <c r="JUP80" s="82"/>
      <c r="JUQ80" s="82"/>
      <c r="JUR80" s="82"/>
      <c r="JUS80" s="82"/>
      <c r="JUT80" s="82"/>
      <c r="JUU80" s="82"/>
      <c r="JUV80" s="82"/>
      <c r="JUW80" s="82"/>
      <c r="JUX80" s="82"/>
      <c r="JUY80" s="82"/>
      <c r="JUZ80" s="82"/>
      <c r="JVA80" s="82"/>
      <c r="JVB80" s="82"/>
      <c r="JVC80" s="82"/>
      <c r="JVD80" s="82"/>
      <c r="JVE80" s="82"/>
      <c r="JVF80" s="82"/>
      <c r="JVG80" s="82"/>
      <c r="JVH80" s="82"/>
      <c r="JVI80" s="82"/>
      <c r="JVJ80" s="82"/>
      <c r="JVK80" s="82"/>
      <c r="JVL80" s="82"/>
      <c r="JVM80" s="82"/>
      <c r="JVN80" s="82"/>
      <c r="JVO80" s="82"/>
      <c r="JVP80" s="82"/>
      <c r="JVQ80" s="82"/>
      <c r="JVR80" s="82"/>
      <c r="JVS80" s="82"/>
      <c r="JVT80" s="82"/>
      <c r="JVU80" s="82"/>
      <c r="JVV80" s="82"/>
      <c r="JVW80" s="82"/>
      <c r="JVX80" s="82"/>
      <c r="JVY80" s="82"/>
      <c r="JVZ80" s="82"/>
      <c r="JWA80" s="82"/>
      <c r="JWB80" s="82"/>
      <c r="JWC80" s="82"/>
      <c r="JWD80" s="82"/>
      <c r="JWE80" s="82"/>
      <c r="JWF80" s="82"/>
      <c r="JWG80" s="82"/>
      <c r="JWH80" s="82"/>
      <c r="JWI80" s="82"/>
      <c r="JWJ80" s="82"/>
      <c r="JWK80" s="82"/>
      <c r="JWL80" s="82"/>
      <c r="JWM80" s="82"/>
      <c r="JWN80" s="82"/>
      <c r="JWO80" s="82"/>
      <c r="JWP80" s="82"/>
      <c r="JWQ80" s="82"/>
      <c r="JWR80" s="82"/>
      <c r="JWS80" s="82"/>
      <c r="JWT80" s="82"/>
      <c r="JWU80" s="82"/>
      <c r="JWV80" s="82"/>
      <c r="JWW80" s="82"/>
      <c r="JWX80" s="82"/>
      <c r="JWY80" s="82"/>
      <c r="JWZ80" s="82"/>
      <c r="JXA80" s="82"/>
      <c r="JXB80" s="82"/>
      <c r="JXC80" s="82"/>
      <c r="JXD80" s="82"/>
      <c r="JXE80" s="82"/>
      <c r="JXF80" s="82"/>
      <c r="JXG80" s="82"/>
      <c r="JXH80" s="82"/>
      <c r="JXI80" s="82"/>
      <c r="JXJ80" s="82"/>
      <c r="JXK80" s="82"/>
      <c r="JXL80" s="82"/>
      <c r="JXM80" s="82"/>
      <c r="JXN80" s="82"/>
      <c r="JXO80" s="82"/>
      <c r="JXP80" s="82"/>
      <c r="JXQ80" s="82"/>
      <c r="JXR80" s="82"/>
      <c r="JXS80" s="82"/>
      <c r="JXT80" s="82"/>
      <c r="JXU80" s="82"/>
      <c r="JXV80" s="82"/>
      <c r="JXW80" s="82"/>
      <c r="JXX80" s="82"/>
      <c r="JXY80" s="82"/>
      <c r="JXZ80" s="82"/>
      <c r="JYA80" s="82"/>
      <c r="JYB80" s="82"/>
      <c r="JYC80" s="82"/>
      <c r="JYD80" s="82"/>
      <c r="JYE80" s="82"/>
      <c r="JYF80" s="82"/>
      <c r="JYG80" s="82"/>
      <c r="JYH80" s="82"/>
      <c r="JYI80" s="82"/>
      <c r="JYJ80" s="82"/>
      <c r="JYK80" s="82"/>
      <c r="JYL80" s="82"/>
      <c r="JYM80" s="82"/>
      <c r="JYN80" s="82"/>
      <c r="JYO80" s="82"/>
      <c r="JYP80" s="82"/>
      <c r="JYQ80" s="82"/>
      <c r="JYR80" s="82"/>
      <c r="JYS80" s="82"/>
      <c r="JYT80" s="82"/>
      <c r="JYU80" s="82"/>
      <c r="JYV80" s="82"/>
      <c r="JYW80" s="82"/>
      <c r="JYX80" s="82"/>
      <c r="JYY80" s="82"/>
      <c r="JYZ80" s="82"/>
      <c r="JZA80" s="82"/>
      <c r="JZB80" s="82"/>
      <c r="JZC80" s="82"/>
      <c r="JZD80" s="82"/>
      <c r="JZE80" s="82"/>
      <c r="JZF80" s="82"/>
      <c r="JZG80" s="82"/>
      <c r="JZH80" s="82"/>
      <c r="JZI80" s="82"/>
      <c r="JZJ80" s="82"/>
      <c r="JZK80" s="82"/>
      <c r="JZL80" s="82"/>
      <c r="JZM80" s="82"/>
      <c r="JZN80" s="82"/>
      <c r="JZO80" s="82"/>
      <c r="JZP80" s="82"/>
      <c r="JZQ80" s="82"/>
      <c r="JZR80" s="82"/>
      <c r="JZS80" s="82"/>
      <c r="JZT80" s="82"/>
      <c r="JZU80" s="82"/>
      <c r="JZV80" s="82"/>
      <c r="JZW80" s="82"/>
      <c r="JZX80" s="82"/>
      <c r="JZY80" s="82"/>
      <c r="JZZ80" s="82"/>
      <c r="KAA80" s="82"/>
      <c r="KAB80" s="82"/>
      <c r="KAC80" s="82"/>
      <c r="KAD80" s="82"/>
      <c r="KAE80" s="82"/>
      <c r="KAF80" s="82"/>
      <c r="KAG80" s="82"/>
      <c r="KAH80" s="82"/>
      <c r="KAI80" s="82"/>
      <c r="KAJ80" s="82"/>
      <c r="KAK80" s="82"/>
      <c r="KAL80" s="82"/>
      <c r="KAM80" s="82"/>
      <c r="KAN80" s="82"/>
      <c r="KAO80" s="82"/>
      <c r="KAP80" s="82"/>
      <c r="KAQ80" s="82"/>
      <c r="KAR80" s="82"/>
      <c r="KAS80" s="82"/>
      <c r="KAT80" s="82"/>
      <c r="KAU80" s="82"/>
      <c r="KAV80" s="82"/>
      <c r="KAW80" s="82"/>
      <c r="KAX80" s="82"/>
      <c r="KAY80" s="82"/>
      <c r="KAZ80" s="82"/>
      <c r="KBA80" s="82"/>
      <c r="KBB80" s="82"/>
      <c r="KBC80" s="82"/>
      <c r="KBD80" s="82"/>
      <c r="KBE80" s="82"/>
      <c r="KBF80" s="82"/>
      <c r="KBG80" s="82"/>
      <c r="KBH80" s="82"/>
      <c r="KBI80" s="82"/>
      <c r="KBJ80" s="82"/>
      <c r="KBK80" s="82"/>
      <c r="KBL80" s="82"/>
      <c r="KBM80" s="82"/>
      <c r="KBN80" s="82"/>
      <c r="KBO80" s="82"/>
      <c r="KBP80" s="82"/>
      <c r="KBQ80" s="82"/>
      <c r="KBR80" s="82"/>
      <c r="KBS80" s="82"/>
      <c r="KBT80" s="82"/>
      <c r="KBU80" s="82"/>
      <c r="KBV80" s="82"/>
      <c r="KBW80" s="82"/>
      <c r="KBX80" s="82"/>
      <c r="KBY80" s="82"/>
      <c r="KBZ80" s="82"/>
      <c r="KCA80" s="82"/>
      <c r="KCB80" s="82"/>
      <c r="KCC80" s="82"/>
      <c r="KCD80" s="82"/>
      <c r="KCE80" s="82"/>
      <c r="KCF80" s="82"/>
      <c r="KCG80" s="82"/>
      <c r="KCH80" s="82"/>
      <c r="KCI80" s="82"/>
      <c r="KCJ80" s="82"/>
      <c r="KCK80" s="82"/>
      <c r="KCL80" s="82"/>
      <c r="KCM80" s="82"/>
      <c r="KCN80" s="82"/>
      <c r="KCO80" s="82"/>
      <c r="KCP80" s="82"/>
      <c r="KCQ80" s="82"/>
      <c r="KCR80" s="82"/>
      <c r="KCS80" s="82"/>
      <c r="KCT80" s="82"/>
      <c r="KCU80" s="82"/>
      <c r="KCV80" s="82"/>
      <c r="KCW80" s="82"/>
      <c r="KCX80" s="82"/>
      <c r="KCY80" s="82"/>
      <c r="KCZ80" s="82"/>
      <c r="KDA80" s="82"/>
      <c r="KDB80" s="82"/>
      <c r="KDC80" s="82"/>
      <c r="KDD80" s="82"/>
      <c r="KDE80" s="82"/>
      <c r="KDF80" s="82"/>
      <c r="KDG80" s="82"/>
      <c r="KDH80" s="82"/>
      <c r="KDI80" s="82"/>
      <c r="KDJ80" s="82"/>
      <c r="KDK80" s="82"/>
      <c r="KDL80" s="82"/>
      <c r="KDM80" s="82"/>
      <c r="KDN80" s="82"/>
      <c r="KDO80" s="82"/>
      <c r="KDP80" s="82"/>
      <c r="KDQ80" s="82"/>
      <c r="KDR80" s="82"/>
      <c r="KDS80" s="82"/>
      <c r="KDT80" s="82"/>
      <c r="KDU80" s="82"/>
      <c r="KDV80" s="82"/>
      <c r="KDW80" s="82"/>
      <c r="KDX80" s="82"/>
      <c r="KDY80" s="82"/>
      <c r="KDZ80" s="82"/>
      <c r="KEA80" s="82"/>
      <c r="KEB80" s="82"/>
      <c r="KEC80" s="82"/>
      <c r="KED80" s="82"/>
      <c r="KEE80" s="82"/>
      <c r="KEF80" s="82"/>
      <c r="KEG80" s="82"/>
      <c r="KEH80" s="82"/>
      <c r="KEI80" s="82"/>
      <c r="KEJ80" s="82"/>
      <c r="KEK80" s="82"/>
      <c r="KEL80" s="82"/>
      <c r="KEM80" s="82"/>
      <c r="KEN80" s="82"/>
      <c r="KEO80" s="82"/>
      <c r="KEP80" s="82"/>
      <c r="KEQ80" s="82"/>
      <c r="KER80" s="82"/>
      <c r="KES80" s="82"/>
      <c r="KET80" s="82"/>
      <c r="KEU80" s="82"/>
      <c r="KEV80" s="82"/>
      <c r="KEW80" s="82"/>
      <c r="KEX80" s="82"/>
      <c r="KEY80" s="82"/>
      <c r="KEZ80" s="82"/>
      <c r="KFA80" s="82"/>
      <c r="KFB80" s="82"/>
      <c r="KFC80" s="82"/>
      <c r="KFD80" s="82"/>
      <c r="KFE80" s="82"/>
      <c r="KFF80" s="82"/>
      <c r="KFG80" s="82"/>
      <c r="KFH80" s="82"/>
      <c r="KFI80" s="82"/>
      <c r="KFJ80" s="82"/>
      <c r="KFK80" s="82"/>
      <c r="KFL80" s="82"/>
      <c r="KFM80" s="82"/>
      <c r="KFN80" s="82"/>
      <c r="KFO80" s="82"/>
      <c r="KFP80" s="82"/>
      <c r="KFQ80" s="82"/>
      <c r="KFR80" s="82"/>
      <c r="KFS80" s="82"/>
      <c r="KFT80" s="82"/>
      <c r="KFU80" s="82"/>
      <c r="KFV80" s="82"/>
      <c r="KFW80" s="82"/>
      <c r="KFX80" s="82"/>
      <c r="KFY80" s="82"/>
      <c r="KFZ80" s="82"/>
      <c r="KGA80" s="82"/>
      <c r="KGB80" s="82"/>
      <c r="KGC80" s="82"/>
      <c r="KGD80" s="82"/>
      <c r="KGE80" s="82"/>
      <c r="KGF80" s="82"/>
      <c r="KGG80" s="82"/>
      <c r="KGH80" s="82"/>
      <c r="KGI80" s="82"/>
      <c r="KGJ80" s="82"/>
      <c r="KGK80" s="82"/>
      <c r="KGL80" s="82"/>
      <c r="KGM80" s="82"/>
      <c r="KGN80" s="82"/>
      <c r="KGO80" s="82"/>
      <c r="KGP80" s="82"/>
      <c r="KGQ80" s="82"/>
      <c r="KGR80" s="82"/>
      <c r="KGS80" s="82"/>
      <c r="KGT80" s="82"/>
      <c r="KGU80" s="82"/>
      <c r="KGV80" s="82"/>
      <c r="KGW80" s="82"/>
      <c r="KGX80" s="82"/>
      <c r="KGY80" s="82"/>
      <c r="KGZ80" s="82"/>
      <c r="KHA80" s="82"/>
      <c r="KHB80" s="82"/>
      <c r="KHC80" s="82"/>
      <c r="KHD80" s="82"/>
      <c r="KHE80" s="82"/>
      <c r="KHF80" s="82"/>
      <c r="KHG80" s="82"/>
      <c r="KHH80" s="82"/>
      <c r="KHI80" s="82"/>
      <c r="KHJ80" s="82"/>
      <c r="KHK80" s="82"/>
      <c r="KHL80" s="82"/>
      <c r="KHM80" s="82"/>
      <c r="KHN80" s="82"/>
      <c r="KHO80" s="82"/>
      <c r="KHP80" s="82"/>
      <c r="KHQ80" s="82"/>
      <c r="KHR80" s="82"/>
      <c r="KHS80" s="82"/>
      <c r="KHT80" s="82"/>
      <c r="KHU80" s="82"/>
      <c r="KHV80" s="82"/>
      <c r="KHW80" s="82"/>
      <c r="KHX80" s="82"/>
      <c r="KHY80" s="82"/>
      <c r="KHZ80" s="82"/>
      <c r="KIA80" s="82"/>
      <c r="KIB80" s="82"/>
      <c r="KIC80" s="82"/>
      <c r="KID80" s="82"/>
      <c r="KIE80" s="82"/>
      <c r="KIF80" s="82"/>
      <c r="KIG80" s="82"/>
      <c r="KIH80" s="82"/>
      <c r="KII80" s="82"/>
      <c r="KIJ80" s="82"/>
      <c r="KIK80" s="82"/>
      <c r="KIL80" s="82"/>
      <c r="KIM80" s="82"/>
      <c r="KIN80" s="82"/>
      <c r="KIO80" s="82"/>
      <c r="KIP80" s="82"/>
      <c r="KIQ80" s="82"/>
      <c r="KIR80" s="82"/>
      <c r="KIS80" s="82"/>
      <c r="KIT80" s="82"/>
      <c r="KIU80" s="82"/>
      <c r="KIV80" s="82"/>
      <c r="KIW80" s="82"/>
      <c r="KIX80" s="82"/>
      <c r="KIY80" s="82"/>
      <c r="KIZ80" s="82"/>
      <c r="KJA80" s="82"/>
      <c r="KJB80" s="82"/>
      <c r="KJC80" s="82"/>
      <c r="KJD80" s="82"/>
      <c r="KJE80" s="82"/>
      <c r="KJF80" s="82"/>
      <c r="KJG80" s="82"/>
      <c r="KJH80" s="82"/>
      <c r="KJI80" s="82"/>
      <c r="KJJ80" s="82"/>
      <c r="KJK80" s="82"/>
      <c r="KJL80" s="82"/>
      <c r="KJM80" s="82"/>
      <c r="KJN80" s="82"/>
      <c r="KJO80" s="82"/>
      <c r="KJP80" s="82"/>
      <c r="KJQ80" s="82"/>
      <c r="KJR80" s="82"/>
      <c r="KJS80" s="82"/>
      <c r="KJT80" s="82"/>
      <c r="KJU80" s="82"/>
      <c r="KJV80" s="82"/>
      <c r="KJW80" s="82"/>
      <c r="KJX80" s="82"/>
      <c r="KJY80" s="82"/>
      <c r="KJZ80" s="82"/>
      <c r="KKA80" s="82"/>
      <c r="KKB80" s="82"/>
      <c r="KKC80" s="82"/>
      <c r="KKD80" s="82"/>
      <c r="KKE80" s="82"/>
      <c r="KKF80" s="82"/>
      <c r="KKG80" s="82"/>
      <c r="KKH80" s="82"/>
      <c r="KKI80" s="82"/>
      <c r="KKJ80" s="82"/>
      <c r="KKK80" s="82"/>
      <c r="KKL80" s="82"/>
      <c r="KKM80" s="82"/>
      <c r="KKN80" s="82"/>
      <c r="KKO80" s="82"/>
      <c r="KKP80" s="82"/>
      <c r="KKQ80" s="82"/>
      <c r="KKR80" s="82"/>
      <c r="KKS80" s="82"/>
      <c r="KKT80" s="82"/>
      <c r="KKU80" s="82"/>
      <c r="KKV80" s="82"/>
      <c r="KKW80" s="82"/>
      <c r="KKX80" s="82"/>
      <c r="KKY80" s="82"/>
      <c r="KKZ80" s="82"/>
      <c r="KLA80" s="82"/>
      <c r="KLB80" s="82"/>
      <c r="KLC80" s="82"/>
      <c r="KLD80" s="82"/>
      <c r="KLE80" s="82"/>
      <c r="KLF80" s="82"/>
      <c r="KLG80" s="82"/>
      <c r="KLH80" s="82"/>
      <c r="KLI80" s="82"/>
      <c r="KLJ80" s="82"/>
      <c r="KLK80" s="82"/>
      <c r="KLL80" s="82"/>
      <c r="KLM80" s="82"/>
      <c r="KLN80" s="82"/>
      <c r="KLO80" s="82"/>
      <c r="KLP80" s="82"/>
      <c r="KLQ80" s="82"/>
      <c r="KLR80" s="82"/>
      <c r="KLS80" s="82"/>
      <c r="KLT80" s="82"/>
      <c r="KLU80" s="82"/>
      <c r="KLV80" s="82"/>
      <c r="KLW80" s="82"/>
      <c r="KLX80" s="82"/>
      <c r="KLY80" s="82"/>
      <c r="KLZ80" s="82"/>
      <c r="KMA80" s="82"/>
      <c r="KMB80" s="82"/>
      <c r="KMC80" s="82"/>
      <c r="KMD80" s="82"/>
      <c r="KME80" s="82"/>
      <c r="KMF80" s="82"/>
      <c r="KMG80" s="82"/>
      <c r="KMH80" s="82"/>
      <c r="KMI80" s="82"/>
      <c r="KMJ80" s="82"/>
      <c r="KMK80" s="82"/>
      <c r="KML80" s="82"/>
      <c r="KMM80" s="82"/>
      <c r="KMN80" s="82"/>
      <c r="KMO80" s="82"/>
      <c r="KMP80" s="82"/>
      <c r="KMQ80" s="82"/>
      <c r="KMR80" s="82"/>
      <c r="KMS80" s="82"/>
      <c r="KMT80" s="82"/>
      <c r="KMU80" s="82"/>
      <c r="KMV80" s="82"/>
      <c r="KMW80" s="82"/>
      <c r="KMX80" s="82"/>
      <c r="KMY80" s="82"/>
      <c r="KMZ80" s="82"/>
      <c r="KNA80" s="82"/>
      <c r="KNB80" s="82"/>
      <c r="KNC80" s="82"/>
      <c r="KND80" s="82"/>
      <c r="KNE80" s="82"/>
      <c r="KNF80" s="82"/>
      <c r="KNG80" s="82"/>
      <c r="KNH80" s="82"/>
      <c r="KNI80" s="82"/>
      <c r="KNJ80" s="82"/>
      <c r="KNK80" s="82"/>
      <c r="KNL80" s="82"/>
      <c r="KNM80" s="82"/>
      <c r="KNN80" s="82"/>
      <c r="KNO80" s="82"/>
      <c r="KNP80" s="82"/>
      <c r="KNQ80" s="82"/>
      <c r="KNR80" s="82"/>
      <c r="KNS80" s="82"/>
      <c r="KNT80" s="82"/>
      <c r="KNU80" s="82"/>
      <c r="KNV80" s="82"/>
      <c r="KNW80" s="82"/>
      <c r="KNX80" s="82"/>
      <c r="KNY80" s="82"/>
      <c r="KNZ80" s="82"/>
      <c r="KOA80" s="82"/>
      <c r="KOB80" s="82"/>
      <c r="KOC80" s="82"/>
      <c r="KOD80" s="82"/>
      <c r="KOE80" s="82"/>
      <c r="KOF80" s="82"/>
      <c r="KOG80" s="82"/>
      <c r="KOH80" s="82"/>
      <c r="KOI80" s="82"/>
      <c r="KOJ80" s="82"/>
      <c r="KOK80" s="82"/>
      <c r="KOL80" s="82"/>
      <c r="KOM80" s="82"/>
      <c r="KON80" s="82"/>
      <c r="KOO80" s="82"/>
      <c r="KOP80" s="82"/>
      <c r="KOQ80" s="82"/>
      <c r="KOR80" s="82"/>
      <c r="KOS80" s="82"/>
      <c r="KOT80" s="82"/>
      <c r="KOU80" s="82"/>
      <c r="KOV80" s="82"/>
      <c r="KOW80" s="82"/>
      <c r="KOX80" s="82"/>
      <c r="KOY80" s="82"/>
      <c r="KOZ80" s="82"/>
      <c r="KPA80" s="82"/>
      <c r="KPB80" s="82"/>
      <c r="KPC80" s="82"/>
      <c r="KPD80" s="82"/>
      <c r="KPE80" s="82"/>
      <c r="KPF80" s="82"/>
      <c r="KPG80" s="82"/>
      <c r="KPH80" s="82"/>
      <c r="KPI80" s="82"/>
      <c r="KPJ80" s="82"/>
      <c r="KPK80" s="82"/>
      <c r="KPL80" s="82"/>
      <c r="KPM80" s="82"/>
      <c r="KPN80" s="82"/>
      <c r="KPO80" s="82"/>
      <c r="KPP80" s="82"/>
      <c r="KPQ80" s="82"/>
      <c r="KPR80" s="82"/>
      <c r="KPS80" s="82"/>
      <c r="KPT80" s="82"/>
      <c r="KPU80" s="82"/>
      <c r="KPV80" s="82"/>
      <c r="KPW80" s="82"/>
      <c r="KPX80" s="82"/>
      <c r="KPY80" s="82"/>
      <c r="KPZ80" s="82"/>
      <c r="KQA80" s="82"/>
      <c r="KQB80" s="82"/>
      <c r="KQC80" s="82"/>
      <c r="KQD80" s="82"/>
      <c r="KQE80" s="82"/>
      <c r="KQF80" s="82"/>
      <c r="KQG80" s="82"/>
      <c r="KQH80" s="82"/>
      <c r="KQI80" s="82"/>
      <c r="KQJ80" s="82"/>
      <c r="KQK80" s="82"/>
      <c r="KQL80" s="82"/>
      <c r="KQM80" s="82"/>
      <c r="KQN80" s="82"/>
      <c r="KQO80" s="82"/>
      <c r="KQP80" s="82"/>
      <c r="KQQ80" s="82"/>
      <c r="KQR80" s="82"/>
      <c r="KQS80" s="82"/>
      <c r="KQT80" s="82"/>
      <c r="KQU80" s="82"/>
      <c r="KQV80" s="82"/>
      <c r="KQW80" s="82"/>
      <c r="KQX80" s="82"/>
      <c r="KQY80" s="82"/>
      <c r="KQZ80" s="82"/>
      <c r="KRA80" s="82"/>
      <c r="KRB80" s="82"/>
      <c r="KRC80" s="82"/>
      <c r="KRD80" s="82"/>
      <c r="KRE80" s="82"/>
      <c r="KRF80" s="82"/>
      <c r="KRG80" s="82"/>
      <c r="KRH80" s="82"/>
      <c r="KRI80" s="82"/>
      <c r="KRJ80" s="82"/>
      <c r="KRK80" s="82"/>
      <c r="KRL80" s="82"/>
      <c r="KRM80" s="82"/>
      <c r="KRN80" s="82"/>
      <c r="KRO80" s="82"/>
      <c r="KRP80" s="82"/>
      <c r="KRQ80" s="82"/>
      <c r="KRR80" s="82"/>
      <c r="KRS80" s="82"/>
      <c r="KRT80" s="82"/>
      <c r="KRU80" s="82"/>
      <c r="KRV80" s="82"/>
      <c r="KRW80" s="82"/>
      <c r="KRX80" s="82"/>
      <c r="KRY80" s="82"/>
      <c r="KRZ80" s="82"/>
      <c r="KSA80" s="82"/>
      <c r="KSB80" s="82"/>
      <c r="KSC80" s="82"/>
      <c r="KSD80" s="82"/>
      <c r="KSE80" s="82"/>
      <c r="KSF80" s="82"/>
      <c r="KSG80" s="82"/>
      <c r="KSH80" s="82"/>
      <c r="KSI80" s="82"/>
      <c r="KSJ80" s="82"/>
      <c r="KSK80" s="82"/>
      <c r="KSL80" s="82"/>
      <c r="KSM80" s="82"/>
      <c r="KSN80" s="82"/>
      <c r="KSO80" s="82"/>
      <c r="KSP80" s="82"/>
      <c r="KSQ80" s="82"/>
      <c r="KSR80" s="82"/>
      <c r="KSS80" s="82"/>
      <c r="KST80" s="82"/>
      <c r="KSU80" s="82"/>
      <c r="KSV80" s="82"/>
      <c r="KSW80" s="82"/>
      <c r="KSX80" s="82"/>
      <c r="KSY80" s="82"/>
      <c r="KSZ80" s="82"/>
      <c r="KTA80" s="82"/>
      <c r="KTB80" s="82"/>
      <c r="KTC80" s="82"/>
      <c r="KTD80" s="82"/>
      <c r="KTE80" s="82"/>
      <c r="KTF80" s="82"/>
      <c r="KTG80" s="82"/>
      <c r="KTH80" s="82"/>
      <c r="KTI80" s="82"/>
      <c r="KTJ80" s="82"/>
      <c r="KTK80" s="82"/>
      <c r="KTL80" s="82"/>
      <c r="KTM80" s="82"/>
      <c r="KTN80" s="82"/>
      <c r="KTO80" s="82"/>
      <c r="KTP80" s="82"/>
      <c r="KTQ80" s="82"/>
      <c r="KTR80" s="82"/>
      <c r="KTS80" s="82"/>
      <c r="KTT80" s="82"/>
      <c r="KTU80" s="82"/>
      <c r="KTV80" s="82"/>
      <c r="KTW80" s="82"/>
      <c r="KTX80" s="82"/>
      <c r="KTY80" s="82"/>
      <c r="KTZ80" s="82"/>
      <c r="KUA80" s="82"/>
      <c r="KUB80" s="82"/>
      <c r="KUC80" s="82"/>
      <c r="KUD80" s="82"/>
      <c r="KUE80" s="82"/>
      <c r="KUF80" s="82"/>
      <c r="KUG80" s="82"/>
      <c r="KUH80" s="82"/>
      <c r="KUI80" s="82"/>
      <c r="KUJ80" s="82"/>
      <c r="KUK80" s="82"/>
      <c r="KUL80" s="82"/>
      <c r="KUM80" s="82"/>
      <c r="KUN80" s="82"/>
      <c r="KUO80" s="82"/>
      <c r="KUP80" s="82"/>
      <c r="KUQ80" s="82"/>
      <c r="KUR80" s="82"/>
      <c r="KUS80" s="82"/>
      <c r="KUT80" s="82"/>
      <c r="KUU80" s="82"/>
      <c r="KUV80" s="82"/>
      <c r="KUW80" s="82"/>
      <c r="KUX80" s="82"/>
      <c r="KUY80" s="82"/>
      <c r="KUZ80" s="82"/>
      <c r="KVA80" s="82"/>
      <c r="KVB80" s="82"/>
      <c r="KVC80" s="82"/>
      <c r="KVD80" s="82"/>
      <c r="KVE80" s="82"/>
      <c r="KVF80" s="82"/>
      <c r="KVG80" s="82"/>
      <c r="KVH80" s="82"/>
      <c r="KVI80" s="82"/>
      <c r="KVJ80" s="82"/>
      <c r="KVK80" s="82"/>
      <c r="KVL80" s="82"/>
      <c r="KVM80" s="82"/>
      <c r="KVN80" s="82"/>
      <c r="KVO80" s="82"/>
      <c r="KVP80" s="82"/>
      <c r="KVQ80" s="82"/>
      <c r="KVR80" s="82"/>
      <c r="KVS80" s="82"/>
      <c r="KVT80" s="82"/>
      <c r="KVU80" s="82"/>
      <c r="KVV80" s="82"/>
      <c r="KVW80" s="82"/>
      <c r="KVX80" s="82"/>
      <c r="KVY80" s="82"/>
      <c r="KVZ80" s="82"/>
      <c r="KWA80" s="82"/>
      <c r="KWB80" s="82"/>
      <c r="KWC80" s="82"/>
      <c r="KWD80" s="82"/>
      <c r="KWE80" s="82"/>
      <c r="KWF80" s="82"/>
      <c r="KWG80" s="82"/>
      <c r="KWH80" s="82"/>
      <c r="KWI80" s="82"/>
      <c r="KWJ80" s="82"/>
      <c r="KWK80" s="82"/>
      <c r="KWL80" s="82"/>
      <c r="KWM80" s="82"/>
      <c r="KWN80" s="82"/>
      <c r="KWO80" s="82"/>
      <c r="KWP80" s="82"/>
      <c r="KWQ80" s="82"/>
      <c r="KWR80" s="82"/>
      <c r="KWS80" s="82"/>
      <c r="KWT80" s="82"/>
      <c r="KWU80" s="82"/>
      <c r="KWV80" s="82"/>
      <c r="KWW80" s="82"/>
      <c r="KWX80" s="82"/>
      <c r="KWY80" s="82"/>
      <c r="KWZ80" s="82"/>
      <c r="KXA80" s="82"/>
      <c r="KXB80" s="82"/>
      <c r="KXC80" s="82"/>
      <c r="KXD80" s="82"/>
      <c r="KXE80" s="82"/>
      <c r="KXF80" s="82"/>
      <c r="KXG80" s="82"/>
      <c r="KXH80" s="82"/>
      <c r="KXI80" s="82"/>
      <c r="KXJ80" s="82"/>
      <c r="KXK80" s="82"/>
      <c r="KXL80" s="82"/>
      <c r="KXM80" s="82"/>
      <c r="KXN80" s="82"/>
      <c r="KXO80" s="82"/>
      <c r="KXP80" s="82"/>
      <c r="KXQ80" s="82"/>
      <c r="KXR80" s="82"/>
      <c r="KXS80" s="82"/>
      <c r="KXT80" s="82"/>
      <c r="KXU80" s="82"/>
      <c r="KXV80" s="82"/>
      <c r="KXW80" s="82"/>
      <c r="KXX80" s="82"/>
      <c r="KXY80" s="82"/>
      <c r="KXZ80" s="82"/>
      <c r="KYA80" s="82"/>
      <c r="KYB80" s="82"/>
      <c r="KYC80" s="82"/>
      <c r="KYD80" s="82"/>
      <c r="KYE80" s="82"/>
      <c r="KYF80" s="82"/>
      <c r="KYG80" s="82"/>
      <c r="KYH80" s="82"/>
      <c r="KYI80" s="82"/>
      <c r="KYJ80" s="82"/>
      <c r="KYK80" s="82"/>
      <c r="KYL80" s="82"/>
      <c r="KYM80" s="82"/>
      <c r="KYN80" s="82"/>
      <c r="KYO80" s="82"/>
      <c r="KYP80" s="82"/>
      <c r="KYQ80" s="82"/>
      <c r="KYR80" s="82"/>
      <c r="KYS80" s="82"/>
      <c r="KYT80" s="82"/>
      <c r="KYU80" s="82"/>
      <c r="KYV80" s="82"/>
      <c r="KYW80" s="82"/>
      <c r="KYX80" s="82"/>
      <c r="KYY80" s="82"/>
      <c r="KYZ80" s="82"/>
      <c r="KZA80" s="82"/>
      <c r="KZB80" s="82"/>
      <c r="KZC80" s="82"/>
      <c r="KZD80" s="82"/>
      <c r="KZE80" s="82"/>
      <c r="KZF80" s="82"/>
      <c r="KZG80" s="82"/>
      <c r="KZH80" s="82"/>
      <c r="KZI80" s="82"/>
      <c r="KZJ80" s="82"/>
      <c r="KZK80" s="82"/>
      <c r="KZL80" s="82"/>
      <c r="KZM80" s="82"/>
      <c r="KZN80" s="82"/>
      <c r="KZO80" s="82"/>
      <c r="KZP80" s="82"/>
      <c r="KZQ80" s="82"/>
      <c r="KZR80" s="82"/>
      <c r="KZS80" s="82"/>
      <c r="KZT80" s="82"/>
      <c r="KZU80" s="82"/>
      <c r="KZV80" s="82"/>
      <c r="KZW80" s="82"/>
      <c r="KZX80" s="82"/>
      <c r="KZY80" s="82"/>
      <c r="KZZ80" s="82"/>
      <c r="LAA80" s="82"/>
      <c r="LAB80" s="82"/>
      <c r="LAC80" s="82"/>
      <c r="LAD80" s="82"/>
      <c r="LAE80" s="82"/>
      <c r="LAF80" s="82"/>
      <c r="LAG80" s="82"/>
      <c r="LAH80" s="82"/>
      <c r="LAI80" s="82"/>
      <c r="LAJ80" s="82"/>
      <c r="LAK80" s="82"/>
      <c r="LAL80" s="82"/>
      <c r="LAM80" s="82"/>
      <c r="LAN80" s="82"/>
      <c r="LAO80" s="82"/>
      <c r="LAP80" s="82"/>
      <c r="LAQ80" s="82"/>
      <c r="LAR80" s="82"/>
      <c r="LAS80" s="82"/>
      <c r="LAT80" s="82"/>
      <c r="LAU80" s="82"/>
      <c r="LAV80" s="82"/>
      <c r="LAW80" s="82"/>
      <c r="LAX80" s="82"/>
      <c r="LAY80" s="82"/>
      <c r="LAZ80" s="82"/>
      <c r="LBA80" s="82"/>
      <c r="LBB80" s="82"/>
      <c r="LBC80" s="82"/>
      <c r="LBD80" s="82"/>
      <c r="LBE80" s="82"/>
      <c r="LBF80" s="82"/>
      <c r="LBG80" s="82"/>
      <c r="LBH80" s="82"/>
      <c r="LBI80" s="82"/>
      <c r="LBJ80" s="82"/>
      <c r="LBK80" s="82"/>
      <c r="LBL80" s="82"/>
      <c r="LBM80" s="82"/>
      <c r="LBN80" s="82"/>
      <c r="LBO80" s="82"/>
      <c r="LBP80" s="82"/>
      <c r="LBQ80" s="82"/>
      <c r="LBR80" s="82"/>
      <c r="LBS80" s="82"/>
      <c r="LBT80" s="82"/>
      <c r="LBU80" s="82"/>
      <c r="LBV80" s="82"/>
      <c r="LBW80" s="82"/>
      <c r="LBX80" s="82"/>
      <c r="LBY80" s="82"/>
      <c r="LBZ80" s="82"/>
      <c r="LCA80" s="82"/>
      <c r="LCB80" s="82"/>
      <c r="LCC80" s="82"/>
      <c r="LCD80" s="82"/>
      <c r="LCE80" s="82"/>
      <c r="LCF80" s="82"/>
      <c r="LCG80" s="82"/>
      <c r="LCH80" s="82"/>
      <c r="LCI80" s="82"/>
      <c r="LCJ80" s="82"/>
      <c r="LCK80" s="82"/>
      <c r="LCL80" s="82"/>
      <c r="LCM80" s="82"/>
      <c r="LCN80" s="82"/>
      <c r="LCO80" s="82"/>
      <c r="LCP80" s="82"/>
      <c r="LCQ80" s="82"/>
      <c r="LCR80" s="82"/>
      <c r="LCS80" s="82"/>
      <c r="LCT80" s="82"/>
      <c r="LCU80" s="82"/>
      <c r="LCV80" s="82"/>
      <c r="LCW80" s="82"/>
      <c r="LCX80" s="82"/>
      <c r="LCY80" s="82"/>
      <c r="LCZ80" s="82"/>
      <c r="LDA80" s="82"/>
      <c r="LDB80" s="82"/>
      <c r="LDC80" s="82"/>
      <c r="LDD80" s="82"/>
      <c r="LDE80" s="82"/>
      <c r="LDF80" s="82"/>
      <c r="LDG80" s="82"/>
      <c r="LDH80" s="82"/>
      <c r="LDI80" s="82"/>
      <c r="LDJ80" s="82"/>
      <c r="LDK80" s="82"/>
      <c r="LDL80" s="82"/>
      <c r="LDM80" s="82"/>
      <c r="LDN80" s="82"/>
      <c r="LDO80" s="82"/>
      <c r="LDP80" s="82"/>
      <c r="LDQ80" s="82"/>
      <c r="LDR80" s="82"/>
      <c r="LDS80" s="82"/>
      <c r="LDT80" s="82"/>
      <c r="LDU80" s="82"/>
      <c r="LDV80" s="82"/>
      <c r="LDW80" s="82"/>
      <c r="LDX80" s="82"/>
      <c r="LDY80" s="82"/>
      <c r="LDZ80" s="82"/>
      <c r="LEA80" s="82"/>
      <c r="LEB80" s="82"/>
      <c r="LEC80" s="82"/>
      <c r="LED80" s="82"/>
      <c r="LEE80" s="82"/>
      <c r="LEF80" s="82"/>
      <c r="LEG80" s="82"/>
      <c r="LEH80" s="82"/>
      <c r="LEI80" s="82"/>
      <c r="LEJ80" s="82"/>
      <c r="LEK80" s="82"/>
      <c r="LEL80" s="82"/>
      <c r="LEM80" s="82"/>
      <c r="LEN80" s="82"/>
      <c r="LEO80" s="82"/>
      <c r="LEP80" s="82"/>
      <c r="LEQ80" s="82"/>
      <c r="LER80" s="82"/>
      <c r="LES80" s="82"/>
      <c r="LET80" s="82"/>
      <c r="LEU80" s="82"/>
      <c r="LEV80" s="82"/>
      <c r="LEW80" s="82"/>
      <c r="LEX80" s="82"/>
      <c r="LEY80" s="82"/>
      <c r="LEZ80" s="82"/>
      <c r="LFA80" s="82"/>
      <c r="LFB80" s="82"/>
      <c r="LFC80" s="82"/>
      <c r="LFD80" s="82"/>
      <c r="LFE80" s="82"/>
      <c r="LFF80" s="82"/>
      <c r="LFG80" s="82"/>
      <c r="LFH80" s="82"/>
      <c r="LFI80" s="82"/>
      <c r="LFJ80" s="82"/>
      <c r="LFK80" s="82"/>
      <c r="LFL80" s="82"/>
      <c r="LFM80" s="82"/>
      <c r="LFN80" s="82"/>
      <c r="LFO80" s="82"/>
      <c r="LFP80" s="82"/>
      <c r="LFQ80" s="82"/>
      <c r="LFR80" s="82"/>
      <c r="LFS80" s="82"/>
      <c r="LFT80" s="82"/>
      <c r="LFU80" s="82"/>
      <c r="LFV80" s="82"/>
      <c r="LFW80" s="82"/>
      <c r="LFX80" s="82"/>
      <c r="LFY80" s="82"/>
      <c r="LFZ80" s="82"/>
      <c r="LGA80" s="82"/>
      <c r="LGB80" s="82"/>
      <c r="LGC80" s="82"/>
      <c r="LGD80" s="82"/>
      <c r="LGE80" s="82"/>
      <c r="LGF80" s="82"/>
      <c r="LGG80" s="82"/>
      <c r="LGH80" s="82"/>
      <c r="LGI80" s="82"/>
      <c r="LGJ80" s="82"/>
      <c r="LGK80" s="82"/>
      <c r="LGL80" s="82"/>
      <c r="LGM80" s="82"/>
      <c r="LGN80" s="82"/>
      <c r="LGO80" s="82"/>
      <c r="LGP80" s="82"/>
      <c r="LGQ80" s="82"/>
      <c r="LGR80" s="82"/>
      <c r="LGS80" s="82"/>
      <c r="LGT80" s="82"/>
      <c r="LGU80" s="82"/>
      <c r="LGV80" s="82"/>
      <c r="LGW80" s="82"/>
      <c r="LGX80" s="82"/>
      <c r="LGY80" s="82"/>
      <c r="LGZ80" s="82"/>
      <c r="LHA80" s="82"/>
      <c r="LHB80" s="82"/>
      <c r="LHC80" s="82"/>
      <c r="LHD80" s="82"/>
      <c r="LHE80" s="82"/>
      <c r="LHF80" s="82"/>
      <c r="LHG80" s="82"/>
      <c r="LHH80" s="82"/>
      <c r="LHI80" s="82"/>
      <c r="LHJ80" s="82"/>
      <c r="LHK80" s="82"/>
      <c r="LHL80" s="82"/>
      <c r="LHM80" s="82"/>
      <c r="LHN80" s="82"/>
      <c r="LHO80" s="82"/>
      <c r="LHP80" s="82"/>
      <c r="LHQ80" s="82"/>
      <c r="LHR80" s="82"/>
      <c r="LHS80" s="82"/>
      <c r="LHT80" s="82"/>
      <c r="LHU80" s="82"/>
      <c r="LHV80" s="82"/>
      <c r="LHW80" s="82"/>
      <c r="LHX80" s="82"/>
      <c r="LHY80" s="82"/>
      <c r="LHZ80" s="82"/>
      <c r="LIA80" s="82"/>
      <c r="LIB80" s="82"/>
      <c r="LIC80" s="82"/>
      <c r="LID80" s="82"/>
      <c r="LIE80" s="82"/>
      <c r="LIF80" s="82"/>
      <c r="LIG80" s="82"/>
      <c r="LIH80" s="82"/>
      <c r="LII80" s="82"/>
      <c r="LIJ80" s="82"/>
      <c r="LIK80" s="82"/>
      <c r="LIL80" s="82"/>
      <c r="LIM80" s="82"/>
      <c r="LIN80" s="82"/>
      <c r="LIO80" s="82"/>
      <c r="LIP80" s="82"/>
      <c r="LIQ80" s="82"/>
      <c r="LIR80" s="82"/>
      <c r="LIS80" s="82"/>
      <c r="LIT80" s="82"/>
      <c r="LIU80" s="82"/>
      <c r="LIV80" s="82"/>
      <c r="LIW80" s="82"/>
      <c r="LIX80" s="82"/>
      <c r="LIY80" s="82"/>
      <c r="LIZ80" s="82"/>
      <c r="LJA80" s="82"/>
      <c r="LJB80" s="82"/>
      <c r="LJC80" s="82"/>
      <c r="LJD80" s="82"/>
      <c r="LJE80" s="82"/>
      <c r="LJF80" s="82"/>
      <c r="LJG80" s="82"/>
      <c r="LJH80" s="82"/>
      <c r="LJI80" s="82"/>
      <c r="LJJ80" s="82"/>
      <c r="LJK80" s="82"/>
      <c r="LJL80" s="82"/>
      <c r="LJM80" s="82"/>
      <c r="LJN80" s="82"/>
      <c r="LJO80" s="82"/>
      <c r="LJP80" s="82"/>
      <c r="LJQ80" s="82"/>
      <c r="LJR80" s="82"/>
      <c r="LJS80" s="82"/>
      <c r="LJT80" s="82"/>
      <c r="LJU80" s="82"/>
      <c r="LJV80" s="82"/>
      <c r="LJW80" s="82"/>
      <c r="LJX80" s="82"/>
      <c r="LJY80" s="82"/>
      <c r="LJZ80" s="82"/>
      <c r="LKA80" s="82"/>
      <c r="LKB80" s="82"/>
      <c r="LKC80" s="82"/>
      <c r="LKD80" s="82"/>
      <c r="LKE80" s="82"/>
      <c r="LKF80" s="82"/>
      <c r="LKG80" s="82"/>
      <c r="LKH80" s="82"/>
      <c r="LKI80" s="82"/>
      <c r="LKJ80" s="82"/>
      <c r="LKK80" s="82"/>
      <c r="LKL80" s="82"/>
      <c r="LKM80" s="82"/>
      <c r="LKN80" s="82"/>
      <c r="LKO80" s="82"/>
      <c r="LKP80" s="82"/>
      <c r="LKQ80" s="82"/>
      <c r="LKR80" s="82"/>
      <c r="LKS80" s="82"/>
      <c r="LKT80" s="82"/>
      <c r="LKU80" s="82"/>
      <c r="LKV80" s="82"/>
      <c r="LKW80" s="82"/>
      <c r="LKX80" s="82"/>
      <c r="LKY80" s="82"/>
      <c r="LKZ80" s="82"/>
      <c r="LLA80" s="82"/>
      <c r="LLB80" s="82"/>
      <c r="LLC80" s="82"/>
      <c r="LLD80" s="82"/>
      <c r="LLE80" s="82"/>
      <c r="LLF80" s="82"/>
      <c r="LLG80" s="82"/>
      <c r="LLH80" s="82"/>
      <c r="LLI80" s="82"/>
      <c r="LLJ80" s="82"/>
      <c r="LLK80" s="82"/>
      <c r="LLL80" s="82"/>
      <c r="LLM80" s="82"/>
      <c r="LLN80" s="82"/>
      <c r="LLO80" s="82"/>
      <c r="LLP80" s="82"/>
      <c r="LLQ80" s="82"/>
      <c r="LLR80" s="82"/>
      <c r="LLS80" s="82"/>
      <c r="LLT80" s="82"/>
      <c r="LLU80" s="82"/>
      <c r="LLV80" s="82"/>
      <c r="LLW80" s="82"/>
      <c r="LLX80" s="82"/>
      <c r="LLY80" s="82"/>
      <c r="LLZ80" s="82"/>
      <c r="LMA80" s="82"/>
      <c r="LMB80" s="82"/>
      <c r="LMC80" s="82"/>
      <c r="LMD80" s="82"/>
      <c r="LME80" s="82"/>
      <c r="LMF80" s="82"/>
      <c r="LMG80" s="82"/>
      <c r="LMH80" s="82"/>
      <c r="LMI80" s="82"/>
      <c r="LMJ80" s="82"/>
      <c r="LMK80" s="82"/>
      <c r="LML80" s="82"/>
      <c r="LMM80" s="82"/>
      <c r="LMN80" s="82"/>
      <c r="LMO80" s="82"/>
      <c r="LMP80" s="82"/>
      <c r="LMQ80" s="82"/>
      <c r="LMR80" s="82"/>
      <c r="LMS80" s="82"/>
      <c r="LMT80" s="82"/>
      <c r="LMU80" s="82"/>
      <c r="LMV80" s="82"/>
      <c r="LMW80" s="82"/>
      <c r="LMX80" s="82"/>
      <c r="LMY80" s="82"/>
      <c r="LMZ80" s="82"/>
      <c r="LNA80" s="82"/>
      <c r="LNB80" s="82"/>
      <c r="LNC80" s="82"/>
      <c r="LND80" s="82"/>
      <c r="LNE80" s="82"/>
      <c r="LNF80" s="82"/>
      <c r="LNG80" s="82"/>
      <c r="LNH80" s="82"/>
      <c r="LNI80" s="82"/>
      <c r="LNJ80" s="82"/>
      <c r="LNK80" s="82"/>
      <c r="LNL80" s="82"/>
      <c r="LNM80" s="82"/>
      <c r="LNN80" s="82"/>
      <c r="LNO80" s="82"/>
      <c r="LNP80" s="82"/>
      <c r="LNQ80" s="82"/>
      <c r="LNR80" s="82"/>
      <c r="LNS80" s="82"/>
      <c r="LNT80" s="82"/>
      <c r="LNU80" s="82"/>
      <c r="LNV80" s="82"/>
      <c r="LNW80" s="82"/>
      <c r="LNX80" s="82"/>
      <c r="LNY80" s="82"/>
      <c r="LNZ80" s="82"/>
      <c r="LOA80" s="82"/>
      <c r="LOB80" s="82"/>
      <c r="LOC80" s="82"/>
      <c r="LOD80" s="82"/>
      <c r="LOE80" s="82"/>
      <c r="LOF80" s="82"/>
      <c r="LOG80" s="82"/>
      <c r="LOH80" s="82"/>
      <c r="LOI80" s="82"/>
      <c r="LOJ80" s="82"/>
      <c r="LOK80" s="82"/>
      <c r="LOL80" s="82"/>
      <c r="LOM80" s="82"/>
      <c r="LON80" s="82"/>
      <c r="LOO80" s="82"/>
      <c r="LOP80" s="82"/>
      <c r="LOQ80" s="82"/>
      <c r="LOR80" s="82"/>
      <c r="LOS80" s="82"/>
      <c r="LOT80" s="82"/>
      <c r="LOU80" s="82"/>
      <c r="LOV80" s="82"/>
      <c r="LOW80" s="82"/>
      <c r="LOX80" s="82"/>
      <c r="LOY80" s="82"/>
      <c r="LOZ80" s="82"/>
      <c r="LPA80" s="82"/>
      <c r="LPB80" s="82"/>
      <c r="LPC80" s="82"/>
      <c r="LPD80" s="82"/>
      <c r="LPE80" s="82"/>
      <c r="LPF80" s="82"/>
      <c r="LPG80" s="82"/>
      <c r="LPH80" s="82"/>
      <c r="LPI80" s="82"/>
      <c r="LPJ80" s="82"/>
      <c r="LPK80" s="82"/>
      <c r="LPL80" s="82"/>
      <c r="LPM80" s="82"/>
      <c r="LPN80" s="82"/>
      <c r="LPO80" s="82"/>
      <c r="LPP80" s="82"/>
      <c r="LPQ80" s="82"/>
      <c r="LPR80" s="82"/>
      <c r="LPS80" s="82"/>
      <c r="LPT80" s="82"/>
      <c r="LPU80" s="82"/>
      <c r="LPV80" s="82"/>
      <c r="LPW80" s="82"/>
      <c r="LPX80" s="82"/>
      <c r="LPY80" s="82"/>
      <c r="LPZ80" s="82"/>
      <c r="LQA80" s="82"/>
      <c r="LQB80" s="82"/>
      <c r="LQC80" s="82"/>
      <c r="LQD80" s="82"/>
      <c r="LQE80" s="82"/>
      <c r="LQF80" s="82"/>
      <c r="LQG80" s="82"/>
      <c r="LQH80" s="82"/>
      <c r="LQI80" s="82"/>
      <c r="LQJ80" s="82"/>
      <c r="LQK80" s="82"/>
      <c r="LQL80" s="82"/>
      <c r="LQM80" s="82"/>
      <c r="LQN80" s="82"/>
      <c r="LQO80" s="82"/>
      <c r="LQP80" s="82"/>
      <c r="LQQ80" s="82"/>
      <c r="LQR80" s="82"/>
      <c r="LQS80" s="82"/>
      <c r="LQT80" s="82"/>
      <c r="LQU80" s="82"/>
      <c r="LQV80" s="82"/>
      <c r="LQW80" s="82"/>
      <c r="LQX80" s="82"/>
      <c r="LQY80" s="82"/>
      <c r="LQZ80" s="82"/>
      <c r="LRA80" s="82"/>
      <c r="LRB80" s="82"/>
      <c r="LRC80" s="82"/>
      <c r="LRD80" s="82"/>
      <c r="LRE80" s="82"/>
      <c r="LRF80" s="82"/>
      <c r="LRG80" s="82"/>
      <c r="LRH80" s="82"/>
      <c r="LRI80" s="82"/>
      <c r="LRJ80" s="82"/>
      <c r="LRK80" s="82"/>
      <c r="LRL80" s="82"/>
      <c r="LRM80" s="82"/>
      <c r="LRN80" s="82"/>
      <c r="LRO80" s="82"/>
      <c r="LRP80" s="82"/>
      <c r="LRQ80" s="82"/>
      <c r="LRR80" s="82"/>
      <c r="LRS80" s="82"/>
      <c r="LRT80" s="82"/>
      <c r="LRU80" s="82"/>
      <c r="LRV80" s="82"/>
      <c r="LRW80" s="82"/>
      <c r="LRX80" s="82"/>
      <c r="LRY80" s="82"/>
      <c r="LRZ80" s="82"/>
      <c r="LSA80" s="82"/>
      <c r="LSB80" s="82"/>
      <c r="LSC80" s="82"/>
      <c r="LSD80" s="82"/>
      <c r="LSE80" s="82"/>
      <c r="LSF80" s="82"/>
      <c r="LSG80" s="82"/>
      <c r="LSH80" s="82"/>
      <c r="LSI80" s="82"/>
      <c r="LSJ80" s="82"/>
      <c r="LSK80" s="82"/>
      <c r="LSL80" s="82"/>
      <c r="LSM80" s="82"/>
      <c r="LSN80" s="82"/>
      <c r="LSO80" s="82"/>
      <c r="LSP80" s="82"/>
      <c r="LSQ80" s="82"/>
      <c r="LSR80" s="82"/>
      <c r="LSS80" s="82"/>
      <c r="LST80" s="82"/>
      <c r="LSU80" s="82"/>
      <c r="LSV80" s="82"/>
      <c r="LSW80" s="82"/>
      <c r="LSX80" s="82"/>
      <c r="LSY80" s="82"/>
      <c r="LSZ80" s="82"/>
      <c r="LTA80" s="82"/>
      <c r="LTB80" s="82"/>
      <c r="LTC80" s="82"/>
      <c r="LTD80" s="82"/>
      <c r="LTE80" s="82"/>
      <c r="LTF80" s="82"/>
      <c r="LTG80" s="82"/>
      <c r="LTH80" s="82"/>
      <c r="LTI80" s="82"/>
      <c r="LTJ80" s="82"/>
      <c r="LTK80" s="82"/>
      <c r="LTL80" s="82"/>
      <c r="LTM80" s="82"/>
      <c r="LTN80" s="82"/>
      <c r="LTO80" s="82"/>
      <c r="LTP80" s="82"/>
      <c r="LTQ80" s="82"/>
      <c r="LTR80" s="82"/>
      <c r="LTS80" s="82"/>
      <c r="LTT80" s="82"/>
      <c r="LTU80" s="82"/>
      <c r="LTV80" s="82"/>
      <c r="LTW80" s="82"/>
      <c r="LTX80" s="82"/>
      <c r="LTY80" s="82"/>
      <c r="LTZ80" s="82"/>
      <c r="LUA80" s="82"/>
      <c r="LUB80" s="82"/>
      <c r="LUC80" s="82"/>
      <c r="LUD80" s="82"/>
      <c r="LUE80" s="82"/>
      <c r="LUF80" s="82"/>
      <c r="LUG80" s="82"/>
      <c r="LUH80" s="82"/>
      <c r="LUI80" s="82"/>
      <c r="LUJ80" s="82"/>
      <c r="LUK80" s="82"/>
      <c r="LUL80" s="82"/>
      <c r="LUM80" s="82"/>
      <c r="LUN80" s="82"/>
      <c r="LUO80" s="82"/>
      <c r="LUP80" s="82"/>
      <c r="LUQ80" s="82"/>
      <c r="LUR80" s="82"/>
      <c r="LUS80" s="82"/>
      <c r="LUT80" s="82"/>
      <c r="LUU80" s="82"/>
      <c r="LUV80" s="82"/>
      <c r="LUW80" s="82"/>
      <c r="LUX80" s="82"/>
      <c r="LUY80" s="82"/>
      <c r="LUZ80" s="82"/>
      <c r="LVA80" s="82"/>
      <c r="LVB80" s="82"/>
      <c r="LVC80" s="82"/>
      <c r="LVD80" s="82"/>
      <c r="LVE80" s="82"/>
      <c r="LVF80" s="82"/>
      <c r="LVG80" s="82"/>
      <c r="LVH80" s="82"/>
      <c r="LVI80" s="82"/>
      <c r="LVJ80" s="82"/>
      <c r="LVK80" s="82"/>
      <c r="LVL80" s="82"/>
      <c r="LVM80" s="82"/>
      <c r="LVN80" s="82"/>
      <c r="LVO80" s="82"/>
      <c r="LVP80" s="82"/>
      <c r="LVQ80" s="82"/>
      <c r="LVR80" s="82"/>
      <c r="LVS80" s="82"/>
      <c r="LVT80" s="82"/>
      <c r="LVU80" s="82"/>
      <c r="LVV80" s="82"/>
      <c r="LVW80" s="82"/>
      <c r="LVX80" s="82"/>
      <c r="LVY80" s="82"/>
      <c r="LVZ80" s="82"/>
      <c r="LWA80" s="82"/>
      <c r="LWB80" s="82"/>
      <c r="LWC80" s="82"/>
      <c r="LWD80" s="82"/>
      <c r="LWE80" s="82"/>
      <c r="LWF80" s="82"/>
      <c r="LWG80" s="82"/>
      <c r="LWH80" s="82"/>
      <c r="LWI80" s="82"/>
      <c r="LWJ80" s="82"/>
      <c r="LWK80" s="82"/>
      <c r="LWL80" s="82"/>
      <c r="LWM80" s="82"/>
      <c r="LWN80" s="82"/>
      <c r="LWO80" s="82"/>
      <c r="LWP80" s="82"/>
      <c r="LWQ80" s="82"/>
      <c r="LWR80" s="82"/>
      <c r="LWS80" s="82"/>
      <c r="LWT80" s="82"/>
      <c r="LWU80" s="82"/>
      <c r="LWV80" s="82"/>
      <c r="LWW80" s="82"/>
      <c r="LWX80" s="82"/>
      <c r="LWY80" s="82"/>
      <c r="LWZ80" s="82"/>
      <c r="LXA80" s="82"/>
      <c r="LXB80" s="82"/>
      <c r="LXC80" s="82"/>
      <c r="LXD80" s="82"/>
      <c r="LXE80" s="82"/>
      <c r="LXF80" s="82"/>
      <c r="LXG80" s="82"/>
      <c r="LXH80" s="82"/>
      <c r="LXI80" s="82"/>
      <c r="LXJ80" s="82"/>
      <c r="LXK80" s="82"/>
      <c r="LXL80" s="82"/>
      <c r="LXM80" s="82"/>
      <c r="LXN80" s="82"/>
      <c r="LXO80" s="82"/>
      <c r="LXP80" s="82"/>
      <c r="LXQ80" s="82"/>
      <c r="LXR80" s="82"/>
      <c r="LXS80" s="82"/>
      <c r="LXT80" s="82"/>
      <c r="LXU80" s="82"/>
      <c r="LXV80" s="82"/>
      <c r="LXW80" s="82"/>
      <c r="LXX80" s="82"/>
      <c r="LXY80" s="82"/>
      <c r="LXZ80" s="82"/>
      <c r="LYA80" s="82"/>
      <c r="LYB80" s="82"/>
      <c r="LYC80" s="82"/>
      <c r="LYD80" s="82"/>
      <c r="LYE80" s="82"/>
      <c r="LYF80" s="82"/>
      <c r="LYG80" s="82"/>
      <c r="LYH80" s="82"/>
      <c r="LYI80" s="82"/>
      <c r="LYJ80" s="82"/>
      <c r="LYK80" s="82"/>
      <c r="LYL80" s="82"/>
      <c r="LYM80" s="82"/>
      <c r="LYN80" s="82"/>
      <c r="LYO80" s="82"/>
      <c r="LYP80" s="82"/>
      <c r="LYQ80" s="82"/>
      <c r="LYR80" s="82"/>
      <c r="LYS80" s="82"/>
      <c r="LYT80" s="82"/>
      <c r="LYU80" s="82"/>
      <c r="LYV80" s="82"/>
      <c r="LYW80" s="82"/>
      <c r="LYX80" s="82"/>
      <c r="LYY80" s="82"/>
      <c r="LYZ80" s="82"/>
      <c r="LZA80" s="82"/>
      <c r="LZB80" s="82"/>
      <c r="LZC80" s="82"/>
      <c r="LZD80" s="82"/>
      <c r="LZE80" s="82"/>
      <c r="LZF80" s="82"/>
      <c r="LZG80" s="82"/>
      <c r="LZH80" s="82"/>
      <c r="LZI80" s="82"/>
      <c r="LZJ80" s="82"/>
      <c r="LZK80" s="82"/>
      <c r="LZL80" s="82"/>
      <c r="LZM80" s="82"/>
      <c r="LZN80" s="82"/>
      <c r="LZO80" s="82"/>
      <c r="LZP80" s="82"/>
      <c r="LZQ80" s="82"/>
      <c r="LZR80" s="82"/>
      <c r="LZS80" s="82"/>
      <c r="LZT80" s="82"/>
      <c r="LZU80" s="82"/>
      <c r="LZV80" s="82"/>
      <c r="LZW80" s="82"/>
      <c r="LZX80" s="82"/>
      <c r="LZY80" s="82"/>
      <c r="LZZ80" s="82"/>
      <c r="MAA80" s="82"/>
      <c r="MAB80" s="82"/>
      <c r="MAC80" s="82"/>
      <c r="MAD80" s="82"/>
      <c r="MAE80" s="82"/>
      <c r="MAF80" s="82"/>
      <c r="MAG80" s="82"/>
      <c r="MAH80" s="82"/>
      <c r="MAI80" s="82"/>
      <c r="MAJ80" s="82"/>
      <c r="MAK80" s="82"/>
      <c r="MAL80" s="82"/>
      <c r="MAM80" s="82"/>
      <c r="MAN80" s="82"/>
      <c r="MAO80" s="82"/>
      <c r="MAP80" s="82"/>
      <c r="MAQ80" s="82"/>
      <c r="MAR80" s="82"/>
      <c r="MAS80" s="82"/>
      <c r="MAT80" s="82"/>
      <c r="MAU80" s="82"/>
      <c r="MAV80" s="82"/>
      <c r="MAW80" s="82"/>
      <c r="MAX80" s="82"/>
      <c r="MAY80" s="82"/>
      <c r="MAZ80" s="82"/>
      <c r="MBA80" s="82"/>
      <c r="MBB80" s="82"/>
      <c r="MBC80" s="82"/>
      <c r="MBD80" s="82"/>
      <c r="MBE80" s="82"/>
      <c r="MBF80" s="82"/>
      <c r="MBG80" s="82"/>
      <c r="MBH80" s="82"/>
      <c r="MBI80" s="82"/>
      <c r="MBJ80" s="82"/>
      <c r="MBK80" s="82"/>
      <c r="MBL80" s="82"/>
      <c r="MBM80" s="82"/>
      <c r="MBN80" s="82"/>
      <c r="MBO80" s="82"/>
      <c r="MBP80" s="82"/>
      <c r="MBQ80" s="82"/>
      <c r="MBR80" s="82"/>
      <c r="MBS80" s="82"/>
      <c r="MBT80" s="82"/>
      <c r="MBU80" s="82"/>
      <c r="MBV80" s="82"/>
      <c r="MBW80" s="82"/>
      <c r="MBX80" s="82"/>
      <c r="MBY80" s="82"/>
      <c r="MBZ80" s="82"/>
      <c r="MCA80" s="82"/>
      <c r="MCB80" s="82"/>
      <c r="MCC80" s="82"/>
      <c r="MCD80" s="82"/>
      <c r="MCE80" s="82"/>
      <c r="MCF80" s="82"/>
      <c r="MCG80" s="82"/>
      <c r="MCH80" s="82"/>
      <c r="MCI80" s="82"/>
      <c r="MCJ80" s="82"/>
      <c r="MCK80" s="82"/>
      <c r="MCL80" s="82"/>
      <c r="MCM80" s="82"/>
      <c r="MCN80" s="82"/>
      <c r="MCO80" s="82"/>
      <c r="MCP80" s="82"/>
      <c r="MCQ80" s="82"/>
      <c r="MCR80" s="82"/>
      <c r="MCS80" s="82"/>
      <c r="MCT80" s="82"/>
      <c r="MCU80" s="82"/>
      <c r="MCV80" s="82"/>
      <c r="MCW80" s="82"/>
      <c r="MCX80" s="82"/>
      <c r="MCY80" s="82"/>
      <c r="MCZ80" s="82"/>
      <c r="MDA80" s="82"/>
      <c r="MDB80" s="82"/>
      <c r="MDC80" s="82"/>
      <c r="MDD80" s="82"/>
      <c r="MDE80" s="82"/>
      <c r="MDF80" s="82"/>
      <c r="MDG80" s="82"/>
      <c r="MDH80" s="82"/>
      <c r="MDI80" s="82"/>
      <c r="MDJ80" s="82"/>
      <c r="MDK80" s="82"/>
      <c r="MDL80" s="82"/>
      <c r="MDM80" s="82"/>
      <c r="MDN80" s="82"/>
      <c r="MDO80" s="82"/>
      <c r="MDP80" s="82"/>
      <c r="MDQ80" s="82"/>
      <c r="MDR80" s="82"/>
      <c r="MDS80" s="82"/>
      <c r="MDT80" s="82"/>
      <c r="MDU80" s="82"/>
      <c r="MDV80" s="82"/>
      <c r="MDW80" s="82"/>
      <c r="MDX80" s="82"/>
      <c r="MDY80" s="82"/>
      <c r="MDZ80" s="82"/>
      <c r="MEA80" s="82"/>
      <c r="MEB80" s="82"/>
      <c r="MEC80" s="82"/>
      <c r="MED80" s="82"/>
      <c r="MEE80" s="82"/>
      <c r="MEF80" s="82"/>
      <c r="MEG80" s="82"/>
      <c r="MEH80" s="82"/>
      <c r="MEI80" s="82"/>
      <c r="MEJ80" s="82"/>
      <c r="MEK80" s="82"/>
      <c r="MEL80" s="82"/>
      <c r="MEM80" s="82"/>
      <c r="MEN80" s="82"/>
      <c r="MEO80" s="82"/>
      <c r="MEP80" s="82"/>
      <c r="MEQ80" s="82"/>
      <c r="MER80" s="82"/>
      <c r="MES80" s="82"/>
      <c r="MET80" s="82"/>
      <c r="MEU80" s="82"/>
      <c r="MEV80" s="82"/>
      <c r="MEW80" s="82"/>
      <c r="MEX80" s="82"/>
      <c r="MEY80" s="82"/>
      <c r="MEZ80" s="82"/>
      <c r="MFA80" s="82"/>
      <c r="MFB80" s="82"/>
      <c r="MFC80" s="82"/>
      <c r="MFD80" s="82"/>
      <c r="MFE80" s="82"/>
      <c r="MFF80" s="82"/>
      <c r="MFG80" s="82"/>
      <c r="MFH80" s="82"/>
      <c r="MFI80" s="82"/>
      <c r="MFJ80" s="82"/>
      <c r="MFK80" s="82"/>
      <c r="MFL80" s="82"/>
      <c r="MFM80" s="82"/>
      <c r="MFN80" s="82"/>
      <c r="MFO80" s="82"/>
      <c r="MFP80" s="82"/>
      <c r="MFQ80" s="82"/>
      <c r="MFR80" s="82"/>
      <c r="MFS80" s="82"/>
      <c r="MFT80" s="82"/>
      <c r="MFU80" s="82"/>
      <c r="MFV80" s="82"/>
      <c r="MFW80" s="82"/>
      <c r="MFX80" s="82"/>
      <c r="MFY80" s="82"/>
      <c r="MFZ80" s="82"/>
      <c r="MGA80" s="82"/>
      <c r="MGB80" s="82"/>
      <c r="MGC80" s="82"/>
      <c r="MGD80" s="82"/>
      <c r="MGE80" s="82"/>
      <c r="MGF80" s="82"/>
      <c r="MGG80" s="82"/>
      <c r="MGH80" s="82"/>
      <c r="MGI80" s="82"/>
      <c r="MGJ80" s="82"/>
      <c r="MGK80" s="82"/>
      <c r="MGL80" s="82"/>
      <c r="MGM80" s="82"/>
      <c r="MGN80" s="82"/>
      <c r="MGO80" s="82"/>
      <c r="MGP80" s="82"/>
      <c r="MGQ80" s="82"/>
      <c r="MGR80" s="82"/>
      <c r="MGS80" s="82"/>
      <c r="MGT80" s="82"/>
      <c r="MGU80" s="82"/>
      <c r="MGV80" s="82"/>
      <c r="MGW80" s="82"/>
      <c r="MGX80" s="82"/>
      <c r="MGY80" s="82"/>
      <c r="MGZ80" s="82"/>
      <c r="MHA80" s="82"/>
      <c r="MHB80" s="82"/>
      <c r="MHC80" s="82"/>
      <c r="MHD80" s="82"/>
      <c r="MHE80" s="82"/>
      <c r="MHF80" s="82"/>
      <c r="MHG80" s="82"/>
      <c r="MHH80" s="82"/>
      <c r="MHI80" s="82"/>
      <c r="MHJ80" s="82"/>
      <c r="MHK80" s="82"/>
      <c r="MHL80" s="82"/>
      <c r="MHM80" s="82"/>
      <c r="MHN80" s="82"/>
      <c r="MHO80" s="82"/>
      <c r="MHP80" s="82"/>
      <c r="MHQ80" s="82"/>
      <c r="MHR80" s="82"/>
      <c r="MHS80" s="82"/>
      <c r="MHT80" s="82"/>
      <c r="MHU80" s="82"/>
      <c r="MHV80" s="82"/>
      <c r="MHW80" s="82"/>
      <c r="MHX80" s="82"/>
      <c r="MHY80" s="82"/>
      <c r="MHZ80" s="82"/>
      <c r="MIA80" s="82"/>
      <c r="MIB80" s="82"/>
      <c r="MIC80" s="82"/>
      <c r="MID80" s="82"/>
      <c r="MIE80" s="82"/>
      <c r="MIF80" s="82"/>
      <c r="MIG80" s="82"/>
      <c r="MIH80" s="82"/>
      <c r="MII80" s="82"/>
      <c r="MIJ80" s="82"/>
      <c r="MIK80" s="82"/>
      <c r="MIL80" s="82"/>
      <c r="MIM80" s="82"/>
      <c r="MIN80" s="82"/>
      <c r="MIO80" s="82"/>
      <c r="MIP80" s="82"/>
      <c r="MIQ80" s="82"/>
      <c r="MIR80" s="82"/>
      <c r="MIS80" s="82"/>
      <c r="MIT80" s="82"/>
      <c r="MIU80" s="82"/>
      <c r="MIV80" s="82"/>
      <c r="MIW80" s="82"/>
      <c r="MIX80" s="82"/>
      <c r="MIY80" s="82"/>
      <c r="MIZ80" s="82"/>
      <c r="MJA80" s="82"/>
      <c r="MJB80" s="82"/>
      <c r="MJC80" s="82"/>
      <c r="MJD80" s="82"/>
      <c r="MJE80" s="82"/>
      <c r="MJF80" s="82"/>
      <c r="MJG80" s="82"/>
      <c r="MJH80" s="82"/>
      <c r="MJI80" s="82"/>
      <c r="MJJ80" s="82"/>
      <c r="MJK80" s="82"/>
      <c r="MJL80" s="82"/>
      <c r="MJM80" s="82"/>
      <c r="MJN80" s="82"/>
      <c r="MJO80" s="82"/>
      <c r="MJP80" s="82"/>
      <c r="MJQ80" s="82"/>
      <c r="MJR80" s="82"/>
      <c r="MJS80" s="82"/>
      <c r="MJT80" s="82"/>
      <c r="MJU80" s="82"/>
      <c r="MJV80" s="82"/>
      <c r="MJW80" s="82"/>
      <c r="MJX80" s="82"/>
      <c r="MJY80" s="82"/>
      <c r="MJZ80" s="82"/>
      <c r="MKA80" s="82"/>
      <c r="MKB80" s="82"/>
      <c r="MKC80" s="82"/>
      <c r="MKD80" s="82"/>
      <c r="MKE80" s="82"/>
      <c r="MKF80" s="82"/>
      <c r="MKG80" s="82"/>
      <c r="MKH80" s="82"/>
      <c r="MKI80" s="82"/>
      <c r="MKJ80" s="82"/>
      <c r="MKK80" s="82"/>
      <c r="MKL80" s="82"/>
      <c r="MKM80" s="82"/>
      <c r="MKN80" s="82"/>
      <c r="MKO80" s="82"/>
      <c r="MKP80" s="82"/>
      <c r="MKQ80" s="82"/>
      <c r="MKR80" s="82"/>
      <c r="MKS80" s="82"/>
      <c r="MKT80" s="82"/>
      <c r="MKU80" s="82"/>
      <c r="MKV80" s="82"/>
      <c r="MKW80" s="82"/>
      <c r="MKX80" s="82"/>
      <c r="MKY80" s="82"/>
      <c r="MKZ80" s="82"/>
      <c r="MLA80" s="82"/>
      <c r="MLB80" s="82"/>
      <c r="MLC80" s="82"/>
      <c r="MLD80" s="82"/>
      <c r="MLE80" s="82"/>
      <c r="MLF80" s="82"/>
      <c r="MLG80" s="82"/>
      <c r="MLH80" s="82"/>
      <c r="MLI80" s="82"/>
      <c r="MLJ80" s="82"/>
      <c r="MLK80" s="82"/>
      <c r="MLL80" s="82"/>
      <c r="MLM80" s="82"/>
      <c r="MLN80" s="82"/>
      <c r="MLO80" s="82"/>
      <c r="MLP80" s="82"/>
      <c r="MLQ80" s="82"/>
      <c r="MLR80" s="82"/>
      <c r="MLS80" s="82"/>
      <c r="MLT80" s="82"/>
      <c r="MLU80" s="82"/>
      <c r="MLV80" s="82"/>
      <c r="MLW80" s="82"/>
      <c r="MLX80" s="82"/>
      <c r="MLY80" s="82"/>
      <c r="MLZ80" s="82"/>
      <c r="MMA80" s="82"/>
      <c r="MMB80" s="82"/>
      <c r="MMC80" s="82"/>
      <c r="MMD80" s="82"/>
      <c r="MME80" s="82"/>
      <c r="MMF80" s="82"/>
      <c r="MMG80" s="82"/>
      <c r="MMH80" s="82"/>
      <c r="MMI80" s="82"/>
      <c r="MMJ80" s="82"/>
      <c r="MMK80" s="82"/>
      <c r="MML80" s="82"/>
      <c r="MMM80" s="82"/>
      <c r="MMN80" s="82"/>
      <c r="MMO80" s="82"/>
      <c r="MMP80" s="82"/>
      <c r="MMQ80" s="82"/>
      <c r="MMR80" s="82"/>
      <c r="MMS80" s="82"/>
      <c r="MMT80" s="82"/>
      <c r="MMU80" s="82"/>
      <c r="MMV80" s="82"/>
      <c r="MMW80" s="82"/>
      <c r="MMX80" s="82"/>
      <c r="MMY80" s="82"/>
      <c r="MMZ80" s="82"/>
      <c r="MNA80" s="82"/>
      <c r="MNB80" s="82"/>
      <c r="MNC80" s="82"/>
      <c r="MND80" s="82"/>
      <c r="MNE80" s="82"/>
      <c r="MNF80" s="82"/>
      <c r="MNG80" s="82"/>
      <c r="MNH80" s="82"/>
      <c r="MNI80" s="82"/>
      <c r="MNJ80" s="82"/>
      <c r="MNK80" s="82"/>
      <c r="MNL80" s="82"/>
      <c r="MNM80" s="82"/>
      <c r="MNN80" s="82"/>
      <c r="MNO80" s="82"/>
      <c r="MNP80" s="82"/>
      <c r="MNQ80" s="82"/>
      <c r="MNR80" s="82"/>
      <c r="MNS80" s="82"/>
      <c r="MNT80" s="82"/>
      <c r="MNU80" s="82"/>
      <c r="MNV80" s="82"/>
      <c r="MNW80" s="82"/>
      <c r="MNX80" s="82"/>
      <c r="MNY80" s="82"/>
      <c r="MNZ80" s="82"/>
      <c r="MOA80" s="82"/>
      <c r="MOB80" s="82"/>
      <c r="MOC80" s="82"/>
      <c r="MOD80" s="82"/>
      <c r="MOE80" s="82"/>
      <c r="MOF80" s="82"/>
      <c r="MOG80" s="82"/>
      <c r="MOH80" s="82"/>
      <c r="MOI80" s="82"/>
      <c r="MOJ80" s="82"/>
      <c r="MOK80" s="82"/>
      <c r="MOL80" s="82"/>
      <c r="MOM80" s="82"/>
      <c r="MON80" s="82"/>
      <c r="MOO80" s="82"/>
      <c r="MOP80" s="82"/>
      <c r="MOQ80" s="82"/>
      <c r="MOR80" s="82"/>
      <c r="MOS80" s="82"/>
      <c r="MOT80" s="82"/>
      <c r="MOU80" s="82"/>
      <c r="MOV80" s="82"/>
      <c r="MOW80" s="82"/>
      <c r="MOX80" s="82"/>
      <c r="MOY80" s="82"/>
      <c r="MOZ80" s="82"/>
      <c r="MPA80" s="82"/>
      <c r="MPB80" s="82"/>
      <c r="MPC80" s="82"/>
      <c r="MPD80" s="82"/>
      <c r="MPE80" s="82"/>
      <c r="MPF80" s="82"/>
      <c r="MPG80" s="82"/>
      <c r="MPH80" s="82"/>
      <c r="MPI80" s="82"/>
      <c r="MPJ80" s="82"/>
      <c r="MPK80" s="82"/>
      <c r="MPL80" s="82"/>
      <c r="MPM80" s="82"/>
      <c r="MPN80" s="82"/>
      <c r="MPO80" s="82"/>
      <c r="MPP80" s="82"/>
      <c r="MPQ80" s="82"/>
      <c r="MPR80" s="82"/>
      <c r="MPS80" s="82"/>
      <c r="MPT80" s="82"/>
      <c r="MPU80" s="82"/>
      <c r="MPV80" s="82"/>
      <c r="MPW80" s="82"/>
      <c r="MPX80" s="82"/>
      <c r="MPY80" s="82"/>
      <c r="MPZ80" s="82"/>
      <c r="MQA80" s="82"/>
      <c r="MQB80" s="82"/>
      <c r="MQC80" s="82"/>
      <c r="MQD80" s="82"/>
      <c r="MQE80" s="82"/>
      <c r="MQF80" s="82"/>
      <c r="MQG80" s="82"/>
      <c r="MQH80" s="82"/>
      <c r="MQI80" s="82"/>
      <c r="MQJ80" s="82"/>
      <c r="MQK80" s="82"/>
      <c r="MQL80" s="82"/>
      <c r="MQM80" s="82"/>
      <c r="MQN80" s="82"/>
      <c r="MQO80" s="82"/>
      <c r="MQP80" s="82"/>
      <c r="MQQ80" s="82"/>
      <c r="MQR80" s="82"/>
      <c r="MQS80" s="82"/>
      <c r="MQT80" s="82"/>
      <c r="MQU80" s="82"/>
      <c r="MQV80" s="82"/>
      <c r="MQW80" s="82"/>
      <c r="MQX80" s="82"/>
      <c r="MQY80" s="82"/>
      <c r="MQZ80" s="82"/>
      <c r="MRA80" s="82"/>
      <c r="MRB80" s="82"/>
      <c r="MRC80" s="82"/>
      <c r="MRD80" s="82"/>
      <c r="MRE80" s="82"/>
      <c r="MRF80" s="82"/>
      <c r="MRG80" s="82"/>
      <c r="MRH80" s="82"/>
      <c r="MRI80" s="82"/>
      <c r="MRJ80" s="82"/>
      <c r="MRK80" s="82"/>
      <c r="MRL80" s="82"/>
      <c r="MRM80" s="82"/>
      <c r="MRN80" s="82"/>
      <c r="MRO80" s="82"/>
      <c r="MRP80" s="82"/>
      <c r="MRQ80" s="82"/>
      <c r="MRR80" s="82"/>
      <c r="MRS80" s="82"/>
      <c r="MRT80" s="82"/>
      <c r="MRU80" s="82"/>
      <c r="MRV80" s="82"/>
      <c r="MRW80" s="82"/>
      <c r="MRX80" s="82"/>
      <c r="MRY80" s="82"/>
      <c r="MRZ80" s="82"/>
      <c r="MSA80" s="82"/>
      <c r="MSB80" s="82"/>
      <c r="MSC80" s="82"/>
      <c r="MSD80" s="82"/>
      <c r="MSE80" s="82"/>
      <c r="MSF80" s="82"/>
      <c r="MSG80" s="82"/>
      <c r="MSH80" s="82"/>
      <c r="MSI80" s="82"/>
      <c r="MSJ80" s="82"/>
      <c r="MSK80" s="82"/>
      <c r="MSL80" s="82"/>
      <c r="MSM80" s="82"/>
      <c r="MSN80" s="82"/>
      <c r="MSO80" s="82"/>
      <c r="MSP80" s="82"/>
      <c r="MSQ80" s="82"/>
      <c r="MSR80" s="82"/>
      <c r="MSS80" s="82"/>
      <c r="MST80" s="82"/>
      <c r="MSU80" s="82"/>
      <c r="MSV80" s="82"/>
      <c r="MSW80" s="82"/>
      <c r="MSX80" s="82"/>
      <c r="MSY80" s="82"/>
      <c r="MSZ80" s="82"/>
      <c r="MTA80" s="82"/>
      <c r="MTB80" s="82"/>
      <c r="MTC80" s="82"/>
      <c r="MTD80" s="82"/>
      <c r="MTE80" s="82"/>
      <c r="MTF80" s="82"/>
      <c r="MTG80" s="82"/>
      <c r="MTH80" s="82"/>
      <c r="MTI80" s="82"/>
      <c r="MTJ80" s="82"/>
      <c r="MTK80" s="82"/>
      <c r="MTL80" s="82"/>
      <c r="MTM80" s="82"/>
      <c r="MTN80" s="82"/>
      <c r="MTO80" s="82"/>
      <c r="MTP80" s="82"/>
      <c r="MTQ80" s="82"/>
      <c r="MTR80" s="82"/>
      <c r="MTS80" s="82"/>
      <c r="MTT80" s="82"/>
      <c r="MTU80" s="82"/>
      <c r="MTV80" s="82"/>
      <c r="MTW80" s="82"/>
      <c r="MTX80" s="82"/>
      <c r="MTY80" s="82"/>
      <c r="MTZ80" s="82"/>
      <c r="MUA80" s="82"/>
      <c r="MUB80" s="82"/>
      <c r="MUC80" s="82"/>
      <c r="MUD80" s="82"/>
      <c r="MUE80" s="82"/>
      <c r="MUF80" s="82"/>
      <c r="MUG80" s="82"/>
      <c r="MUH80" s="82"/>
      <c r="MUI80" s="82"/>
      <c r="MUJ80" s="82"/>
      <c r="MUK80" s="82"/>
      <c r="MUL80" s="82"/>
      <c r="MUM80" s="82"/>
      <c r="MUN80" s="82"/>
      <c r="MUO80" s="82"/>
      <c r="MUP80" s="82"/>
      <c r="MUQ80" s="82"/>
      <c r="MUR80" s="82"/>
      <c r="MUS80" s="82"/>
      <c r="MUT80" s="82"/>
      <c r="MUU80" s="82"/>
      <c r="MUV80" s="82"/>
      <c r="MUW80" s="82"/>
      <c r="MUX80" s="82"/>
      <c r="MUY80" s="82"/>
      <c r="MUZ80" s="82"/>
      <c r="MVA80" s="82"/>
      <c r="MVB80" s="82"/>
      <c r="MVC80" s="82"/>
      <c r="MVD80" s="82"/>
      <c r="MVE80" s="82"/>
      <c r="MVF80" s="82"/>
      <c r="MVG80" s="82"/>
      <c r="MVH80" s="82"/>
      <c r="MVI80" s="82"/>
      <c r="MVJ80" s="82"/>
      <c r="MVK80" s="82"/>
      <c r="MVL80" s="82"/>
      <c r="MVM80" s="82"/>
      <c r="MVN80" s="82"/>
      <c r="MVO80" s="82"/>
      <c r="MVP80" s="82"/>
      <c r="MVQ80" s="82"/>
      <c r="MVR80" s="82"/>
      <c r="MVS80" s="82"/>
      <c r="MVT80" s="82"/>
      <c r="MVU80" s="82"/>
      <c r="MVV80" s="82"/>
      <c r="MVW80" s="82"/>
      <c r="MVX80" s="82"/>
      <c r="MVY80" s="82"/>
      <c r="MVZ80" s="82"/>
      <c r="MWA80" s="82"/>
      <c r="MWB80" s="82"/>
      <c r="MWC80" s="82"/>
      <c r="MWD80" s="82"/>
      <c r="MWE80" s="82"/>
      <c r="MWF80" s="82"/>
      <c r="MWG80" s="82"/>
      <c r="MWH80" s="82"/>
      <c r="MWI80" s="82"/>
      <c r="MWJ80" s="82"/>
      <c r="MWK80" s="82"/>
      <c r="MWL80" s="82"/>
      <c r="MWM80" s="82"/>
      <c r="MWN80" s="82"/>
      <c r="MWO80" s="82"/>
      <c r="MWP80" s="82"/>
      <c r="MWQ80" s="82"/>
      <c r="MWR80" s="82"/>
      <c r="MWS80" s="82"/>
      <c r="MWT80" s="82"/>
      <c r="MWU80" s="82"/>
      <c r="MWV80" s="82"/>
      <c r="MWW80" s="82"/>
      <c r="MWX80" s="82"/>
      <c r="MWY80" s="82"/>
      <c r="MWZ80" s="82"/>
      <c r="MXA80" s="82"/>
      <c r="MXB80" s="82"/>
      <c r="MXC80" s="82"/>
      <c r="MXD80" s="82"/>
      <c r="MXE80" s="82"/>
      <c r="MXF80" s="82"/>
      <c r="MXG80" s="82"/>
      <c r="MXH80" s="82"/>
      <c r="MXI80" s="82"/>
      <c r="MXJ80" s="82"/>
      <c r="MXK80" s="82"/>
      <c r="MXL80" s="82"/>
      <c r="MXM80" s="82"/>
      <c r="MXN80" s="82"/>
      <c r="MXO80" s="82"/>
      <c r="MXP80" s="82"/>
      <c r="MXQ80" s="82"/>
      <c r="MXR80" s="82"/>
      <c r="MXS80" s="82"/>
      <c r="MXT80" s="82"/>
      <c r="MXU80" s="82"/>
      <c r="MXV80" s="82"/>
      <c r="MXW80" s="82"/>
      <c r="MXX80" s="82"/>
      <c r="MXY80" s="82"/>
      <c r="MXZ80" s="82"/>
      <c r="MYA80" s="82"/>
      <c r="MYB80" s="82"/>
      <c r="MYC80" s="82"/>
      <c r="MYD80" s="82"/>
      <c r="MYE80" s="82"/>
      <c r="MYF80" s="82"/>
      <c r="MYG80" s="82"/>
      <c r="MYH80" s="82"/>
      <c r="MYI80" s="82"/>
      <c r="MYJ80" s="82"/>
      <c r="MYK80" s="82"/>
      <c r="MYL80" s="82"/>
      <c r="MYM80" s="82"/>
      <c r="MYN80" s="82"/>
      <c r="MYO80" s="82"/>
      <c r="MYP80" s="82"/>
      <c r="MYQ80" s="82"/>
      <c r="MYR80" s="82"/>
      <c r="MYS80" s="82"/>
      <c r="MYT80" s="82"/>
      <c r="MYU80" s="82"/>
      <c r="MYV80" s="82"/>
      <c r="MYW80" s="82"/>
      <c r="MYX80" s="82"/>
      <c r="MYY80" s="82"/>
      <c r="MYZ80" s="82"/>
      <c r="MZA80" s="82"/>
      <c r="MZB80" s="82"/>
      <c r="MZC80" s="82"/>
      <c r="MZD80" s="82"/>
      <c r="MZE80" s="82"/>
      <c r="MZF80" s="82"/>
      <c r="MZG80" s="82"/>
      <c r="MZH80" s="82"/>
      <c r="MZI80" s="82"/>
      <c r="MZJ80" s="82"/>
      <c r="MZK80" s="82"/>
      <c r="MZL80" s="82"/>
      <c r="MZM80" s="82"/>
      <c r="MZN80" s="82"/>
      <c r="MZO80" s="82"/>
      <c r="MZP80" s="82"/>
      <c r="MZQ80" s="82"/>
      <c r="MZR80" s="82"/>
      <c r="MZS80" s="82"/>
      <c r="MZT80" s="82"/>
      <c r="MZU80" s="82"/>
      <c r="MZV80" s="82"/>
      <c r="MZW80" s="82"/>
      <c r="MZX80" s="82"/>
      <c r="MZY80" s="82"/>
      <c r="MZZ80" s="82"/>
      <c r="NAA80" s="82"/>
      <c r="NAB80" s="82"/>
      <c r="NAC80" s="82"/>
      <c r="NAD80" s="82"/>
      <c r="NAE80" s="82"/>
      <c r="NAF80" s="82"/>
      <c r="NAG80" s="82"/>
      <c r="NAH80" s="82"/>
      <c r="NAI80" s="82"/>
      <c r="NAJ80" s="82"/>
      <c r="NAK80" s="82"/>
      <c r="NAL80" s="82"/>
      <c r="NAM80" s="82"/>
      <c r="NAN80" s="82"/>
      <c r="NAO80" s="82"/>
      <c r="NAP80" s="82"/>
      <c r="NAQ80" s="82"/>
      <c r="NAR80" s="82"/>
      <c r="NAS80" s="82"/>
      <c r="NAT80" s="82"/>
      <c r="NAU80" s="82"/>
      <c r="NAV80" s="82"/>
      <c r="NAW80" s="82"/>
      <c r="NAX80" s="82"/>
      <c r="NAY80" s="82"/>
      <c r="NAZ80" s="82"/>
      <c r="NBA80" s="82"/>
      <c r="NBB80" s="82"/>
      <c r="NBC80" s="82"/>
      <c r="NBD80" s="82"/>
      <c r="NBE80" s="82"/>
      <c r="NBF80" s="82"/>
      <c r="NBG80" s="82"/>
      <c r="NBH80" s="82"/>
      <c r="NBI80" s="82"/>
      <c r="NBJ80" s="82"/>
      <c r="NBK80" s="82"/>
      <c r="NBL80" s="82"/>
      <c r="NBM80" s="82"/>
      <c r="NBN80" s="82"/>
      <c r="NBO80" s="82"/>
      <c r="NBP80" s="82"/>
      <c r="NBQ80" s="82"/>
      <c r="NBR80" s="82"/>
      <c r="NBS80" s="82"/>
      <c r="NBT80" s="82"/>
      <c r="NBU80" s="82"/>
      <c r="NBV80" s="82"/>
      <c r="NBW80" s="82"/>
      <c r="NBX80" s="82"/>
      <c r="NBY80" s="82"/>
      <c r="NBZ80" s="82"/>
      <c r="NCA80" s="82"/>
      <c r="NCB80" s="82"/>
      <c r="NCC80" s="82"/>
      <c r="NCD80" s="82"/>
      <c r="NCE80" s="82"/>
      <c r="NCF80" s="82"/>
      <c r="NCG80" s="82"/>
      <c r="NCH80" s="82"/>
      <c r="NCI80" s="82"/>
      <c r="NCJ80" s="82"/>
      <c r="NCK80" s="82"/>
      <c r="NCL80" s="82"/>
      <c r="NCM80" s="82"/>
      <c r="NCN80" s="82"/>
      <c r="NCO80" s="82"/>
      <c r="NCP80" s="82"/>
      <c r="NCQ80" s="82"/>
      <c r="NCR80" s="82"/>
      <c r="NCS80" s="82"/>
      <c r="NCT80" s="82"/>
      <c r="NCU80" s="82"/>
      <c r="NCV80" s="82"/>
      <c r="NCW80" s="82"/>
      <c r="NCX80" s="82"/>
      <c r="NCY80" s="82"/>
      <c r="NCZ80" s="82"/>
      <c r="NDA80" s="82"/>
      <c r="NDB80" s="82"/>
      <c r="NDC80" s="82"/>
      <c r="NDD80" s="82"/>
      <c r="NDE80" s="82"/>
      <c r="NDF80" s="82"/>
      <c r="NDG80" s="82"/>
      <c r="NDH80" s="82"/>
      <c r="NDI80" s="82"/>
      <c r="NDJ80" s="82"/>
      <c r="NDK80" s="82"/>
      <c r="NDL80" s="82"/>
      <c r="NDM80" s="82"/>
      <c r="NDN80" s="82"/>
      <c r="NDO80" s="82"/>
      <c r="NDP80" s="82"/>
      <c r="NDQ80" s="82"/>
      <c r="NDR80" s="82"/>
      <c r="NDS80" s="82"/>
      <c r="NDT80" s="82"/>
      <c r="NDU80" s="82"/>
      <c r="NDV80" s="82"/>
      <c r="NDW80" s="82"/>
      <c r="NDX80" s="82"/>
      <c r="NDY80" s="82"/>
      <c r="NDZ80" s="82"/>
      <c r="NEA80" s="82"/>
      <c r="NEB80" s="82"/>
      <c r="NEC80" s="82"/>
      <c r="NED80" s="82"/>
      <c r="NEE80" s="82"/>
      <c r="NEF80" s="82"/>
      <c r="NEG80" s="82"/>
      <c r="NEH80" s="82"/>
      <c r="NEI80" s="82"/>
      <c r="NEJ80" s="82"/>
      <c r="NEK80" s="82"/>
      <c r="NEL80" s="82"/>
      <c r="NEM80" s="82"/>
      <c r="NEN80" s="82"/>
      <c r="NEO80" s="82"/>
      <c r="NEP80" s="82"/>
      <c r="NEQ80" s="82"/>
      <c r="NER80" s="82"/>
      <c r="NES80" s="82"/>
      <c r="NET80" s="82"/>
      <c r="NEU80" s="82"/>
      <c r="NEV80" s="82"/>
      <c r="NEW80" s="82"/>
      <c r="NEX80" s="82"/>
      <c r="NEY80" s="82"/>
      <c r="NEZ80" s="82"/>
      <c r="NFA80" s="82"/>
      <c r="NFB80" s="82"/>
      <c r="NFC80" s="82"/>
      <c r="NFD80" s="82"/>
      <c r="NFE80" s="82"/>
      <c r="NFF80" s="82"/>
      <c r="NFG80" s="82"/>
      <c r="NFH80" s="82"/>
      <c r="NFI80" s="82"/>
      <c r="NFJ80" s="82"/>
      <c r="NFK80" s="82"/>
      <c r="NFL80" s="82"/>
      <c r="NFM80" s="82"/>
      <c r="NFN80" s="82"/>
      <c r="NFO80" s="82"/>
      <c r="NFP80" s="82"/>
      <c r="NFQ80" s="82"/>
      <c r="NFR80" s="82"/>
      <c r="NFS80" s="82"/>
      <c r="NFT80" s="82"/>
      <c r="NFU80" s="82"/>
      <c r="NFV80" s="82"/>
      <c r="NFW80" s="82"/>
      <c r="NFX80" s="82"/>
      <c r="NFY80" s="82"/>
      <c r="NFZ80" s="82"/>
      <c r="NGA80" s="82"/>
      <c r="NGB80" s="82"/>
      <c r="NGC80" s="82"/>
      <c r="NGD80" s="82"/>
      <c r="NGE80" s="82"/>
      <c r="NGF80" s="82"/>
      <c r="NGG80" s="82"/>
      <c r="NGH80" s="82"/>
      <c r="NGI80" s="82"/>
      <c r="NGJ80" s="82"/>
      <c r="NGK80" s="82"/>
      <c r="NGL80" s="82"/>
      <c r="NGM80" s="82"/>
      <c r="NGN80" s="82"/>
      <c r="NGO80" s="82"/>
      <c r="NGP80" s="82"/>
      <c r="NGQ80" s="82"/>
      <c r="NGR80" s="82"/>
      <c r="NGS80" s="82"/>
      <c r="NGT80" s="82"/>
      <c r="NGU80" s="82"/>
      <c r="NGV80" s="82"/>
      <c r="NGW80" s="82"/>
      <c r="NGX80" s="82"/>
      <c r="NGY80" s="82"/>
      <c r="NGZ80" s="82"/>
      <c r="NHA80" s="82"/>
      <c r="NHB80" s="82"/>
      <c r="NHC80" s="82"/>
      <c r="NHD80" s="82"/>
      <c r="NHE80" s="82"/>
      <c r="NHF80" s="82"/>
      <c r="NHG80" s="82"/>
      <c r="NHH80" s="82"/>
      <c r="NHI80" s="82"/>
      <c r="NHJ80" s="82"/>
      <c r="NHK80" s="82"/>
      <c r="NHL80" s="82"/>
      <c r="NHM80" s="82"/>
      <c r="NHN80" s="82"/>
      <c r="NHO80" s="82"/>
      <c r="NHP80" s="82"/>
      <c r="NHQ80" s="82"/>
      <c r="NHR80" s="82"/>
      <c r="NHS80" s="82"/>
      <c r="NHT80" s="82"/>
      <c r="NHU80" s="82"/>
      <c r="NHV80" s="82"/>
      <c r="NHW80" s="82"/>
      <c r="NHX80" s="82"/>
      <c r="NHY80" s="82"/>
      <c r="NHZ80" s="82"/>
      <c r="NIA80" s="82"/>
      <c r="NIB80" s="82"/>
      <c r="NIC80" s="82"/>
      <c r="NID80" s="82"/>
      <c r="NIE80" s="82"/>
      <c r="NIF80" s="82"/>
      <c r="NIG80" s="82"/>
      <c r="NIH80" s="82"/>
      <c r="NII80" s="82"/>
      <c r="NIJ80" s="82"/>
      <c r="NIK80" s="82"/>
      <c r="NIL80" s="82"/>
      <c r="NIM80" s="82"/>
      <c r="NIN80" s="82"/>
      <c r="NIO80" s="82"/>
      <c r="NIP80" s="82"/>
      <c r="NIQ80" s="82"/>
      <c r="NIR80" s="82"/>
      <c r="NIS80" s="82"/>
      <c r="NIT80" s="82"/>
      <c r="NIU80" s="82"/>
      <c r="NIV80" s="82"/>
      <c r="NIW80" s="82"/>
      <c r="NIX80" s="82"/>
      <c r="NIY80" s="82"/>
      <c r="NIZ80" s="82"/>
      <c r="NJA80" s="82"/>
      <c r="NJB80" s="82"/>
      <c r="NJC80" s="82"/>
      <c r="NJD80" s="82"/>
      <c r="NJE80" s="82"/>
      <c r="NJF80" s="82"/>
      <c r="NJG80" s="82"/>
      <c r="NJH80" s="82"/>
      <c r="NJI80" s="82"/>
      <c r="NJJ80" s="82"/>
      <c r="NJK80" s="82"/>
      <c r="NJL80" s="82"/>
      <c r="NJM80" s="82"/>
      <c r="NJN80" s="82"/>
      <c r="NJO80" s="82"/>
      <c r="NJP80" s="82"/>
      <c r="NJQ80" s="82"/>
      <c r="NJR80" s="82"/>
      <c r="NJS80" s="82"/>
      <c r="NJT80" s="82"/>
      <c r="NJU80" s="82"/>
      <c r="NJV80" s="82"/>
      <c r="NJW80" s="82"/>
      <c r="NJX80" s="82"/>
      <c r="NJY80" s="82"/>
      <c r="NJZ80" s="82"/>
      <c r="NKA80" s="82"/>
      <c r="NKB80" s="82"/>
      <c r="NKC80" s="82"/>
      <c r="NKD80" s="82"/>
      <c r="NKE80" s="82"/>
      <c r="NKF80" s="82"/>
      <c r="NKG80" s="82"/>
      <c r="NKH80" s="82"/>
      <c r="NKI80" s="82"/>
      <c r="NKJ80" s="82"/>
      <c r="NKK80" s="82"/>
      <c r="NKL80" s="82"/>
      <c r="NKM80" s="82"/>
      <c r="NKN80" s="82"/>
      <c r="NKO80" s="82"/>
      <c r="NKP80" s="82"/>
      <c r="NKQ80" s="82"/>
      <c r="NKR80" s="82"/>
      <c r="NKS80" s="82"/>
      <c r="NKT80" s="82"/>
      <c r="NKU80" s="82"/>
      <c r="NKV80" s="82"/>
      <c r="NKW80" s="82"/>
      <c r="NKX80" s="82"/>
      <c r="NKY80" s="82"/>
      <c r="NKZ80" s="82"/>
      <c r="NLA80" s="82"/>
      <c r="NLB80" s="82"/>
      <c r="NLC80" s="82"/>
      <c r="NLD80" s="82"/>
      <c r="NLE80" s="82"/>
      <c r="NLF80" s="82"/>
      <c r="NLG80" s="82"/>
      <c r="NLH80" s="82"/>
      <c r="NLI80" s="82"/>
      <c r="NLJ80" s="82"/>
      <c r="NLK80" s="82"/>
      <c r="NLL80" s="82"/>
      <c r="NLM80" s="82"/>
      <c r="NLN80" s="82"/>
      <c r="NLO80" s="82"/>
      <c r="NLP80" s="82"/>
      <c r="NLQ80" s="82"/>
      <c r="NLR80" s="82"/>
      <c r="NLS80" s="82"/>
      <c r="NLT80" s="82"/>
      <c r="NLU80" s="82"/>
      <c r="NLV80" s="82"/>
      <c r="NLW80" s="82"/>
      <c r="NLX80" s="82"/>
      <c r="NLY80" s="82"/>
      <c r="NLZ80" s="82"/>
      <c r="NMA80" s="82"/>
      <c r="NMB80" s="82"/>
      <c r="NMC80" s="82"/>
      <c r="NMD80" s="82"/>
      <c r="NME80" s="82"/>
      <c r="NMF80" s="82"/>
      <c r="NMG80" s="82"/>
      <c r="NMH80" s="82"/>
      <c r="NMI80" s="82"/>
      <c r="NMJ80" s="82"/>
      <c r="NMK80" s="82"/>
      <c r="NML80" s="82"/>
      <c r="NMM80" s="82"/>
      <c r="NMN80" s="82"/>
      <c r="NMO80" s="82"/>
      <c r="NMP80" s="82"/>
      <c r="NMQ80" s="82"/>
      <c r="NMR80" s="82"/>
      <c r="NMS80" s="82"/>
      <c r="NMT80" s="82"/>
      <c r="NMU80" s="82"/>
      <c r="NMV80" s="82"/>
      <c r="NMW80" s="82"/>
      <c r="NMX80" s="82"/>
      <c r="NMY80" s="82"/>
      <c r="NMZ80" s="82"/>
      <c r="NNA80" s="82"/>
      <c r="NNB80" s="82"/>
      <c r="NNC80" s="82"/>
      <c r="NND80" s="82"/>
      <c r="NNE80" s="82"/>
      <c r="NNF80" s="82"/>
      <c r="NNG80" s="82"/>
      <c r="NNH80" s="82"/>
      <c r="NNI80" s="82"/>
      <c r="NNJ80" s="82"/>
      <c r="NNK80" s="82"/>
      <c r="NNL80" s="82"/>
      <c r="NNM80" s="82"/>
      <c r="NNN80" s="82"/>
      <c r="NNO80" s="82"/>
      <c r="NNP80" s="82"/>
      <c r="NNQ80" s="82"/>
      <c r="NNR80" s="82"/>
      <c r="NNS80" s="82"/>
      <c r="NNT80" s="82"/>
      <c r="NNU80" s="82"/>
      <c r="NNV80" s="82"/>
      <c r="NNW80" s="82"/>
      <c r="NNX80" s="82"/>
      <c r="NNY80" s="82"/>
      <c r="NNZ80" s="82"/>
      <c r="NOA80" s="82"/>
      <c r="NOB80" s="82"/>
      <c r="NOC80" s="82"/>
      <c r="NOD80" s="82"/>
      <c r="NOE80" s="82"/>
      <c r="NOF80" s="82"/>
      <c r="NOG80" s="82"/>
      <c r="NOH80" s="82"/>
      <c r="NOI80" s="82"/>
      <c r="NOJ80" s="82"/>
      <c r="NOK80" s="82"/>
      <c r="NOL80" s="82"/>
      <c r="NOM80" s="82"/>
      <c r="NON80" s="82"/>
      <c r="NOO80" s="82"/>
      <c r="NOP80" s="82"/>
      <c r="NOQ80" s="82"/>
      <c r="NOR80" s="82"/>
      <c r="NOS80" s="82"/>
      <c r="NOT80" s="82"/>
      <c r="NOU80" s="82"/>
      <c r="NOV80" s="82"/>
      <c r="NOW80" s="82"/>
      <c r="NOX80" s="82"/>
      <c r="NOY80" s="82"/>
      <c r="NOZ80" s="82"/>
      <c r="NPA80" s="82"/>
      <c r="NPB80" s="82"/>
      <c r="NPC80" s="82"/>
      <c r="NPD80" s="82"/>
      <c r="NPE80" s="82"/>
      <c r="NPF80" s="82"/>
      <c r="NPG80" s="82"/>
      <c r="NPH80" s="82"/>
      <c r="NPI80" s="82"/>
      <c r="NPJ80" s="82"/>
      <c r="NPK80" s="82"/>
      <c r="NPL80" s="82"/>
      <c r="NPM80" s="82"/>
      <c r="NPN80" s="82"/>
      <c r="NPO80" s="82"/>
      <c r="NPP80" s="82"/>
      <c r="NPQ80" s="82"/>
      <c r="NPR80" s="82"/>
      <c r="NPS80" s="82"/>
      <c r="NPT80" s="82"/>
      <c r="NPU80" s="82"/>
      <c r="NPV80" s="82"/>
      <c r="NPW80" s="82"/>
      <c r="NPX80" s="82"/>
      <c r="NPY80" s="82"/>
      <c r="NPZ80" s="82"/>
      <c r="NQA80" s="82"/>
      <c r="NQB80" s="82"/>
      <c r="NQC80" s="82"/>
      <c r="NQD80" s="82"/>
      <c r="NQE80" s="82"/>
      <c r="NQF80" s="82"/>
      <c r="NQG80" s="82"/>
      <c r="NQH80" s="82"/>
      <c r="NQI80" s="82"/>
      <c r="NQJ80" s="82"/>
      <c r="NQK80" s="82"/>
      <c r="NQL80" s="82"/>
      <c r="NQM80" s="82"/>
      <c r="NQN80" s="82"/>
      <c r="NQO80" s="82"/>
      <c r="NQP80" s="82"/>
      <c r="NQQ80" s="82"/>
      <c r="NQR80" s="82"/>
      <c r="NQS80" s="82"/>
      <c r="NQT80" s="82"/>
      <c r="NQU80" s="82"/>
      <c r="NQV80" s="82"/>
      <c r="NQW80" s="82"/>
      <c r="NQX80" s="82"/>
      <c r="NQY80" s="82"/>
      <c r="NQZ80" s="82"/>
      <c r="NRA80" s="82"/>
      <c r="NRB80" s="82"/>
      <c r="NRC80" s="82"/>
      <c r="NRD80" s="82"/>
      <c r="NRE80" s="82"/>
      <c r="NRF80" s="82"/>
      <c r="NRG80" s="82"/>
      <c r="NRH80" s="82"/>
      <c r="NRI80" s="82"/>
      <c r="NRJ80" s="82"/>
      <c r="NRK80" s="82"/>
      <c r="NRL80" s="82"/>
      <c r="NRM80" s="82"/>
      <c r="NRN80" s="82"/>
      <c r="NRO80" s="82"/>
      <c r="NRP80" s="82"/>
      <c r="NRQ80" s="82"/>
      <c r="NRR80" s="82"/>
      <c r="NRS80" s="82"/>
      <c r="NRT80" s="82"/>
      <c r="NRU80" s="82"/>
      <c r="NRV80" s="82"/>
      <c r="NRW80" s="82"/>
      <c r="NRX80" s="82"/>
      <c r="NRY80" s="82"/>
      <c r="NRZ80" s="82"/>
      <c r="NSA80" s="82"/>
      <c r="NSB80" s="82"/>
      <c r="NSC80" s="82"/>
      <c r="NSD80" s="82"/>
      <c r="NSE80" s="82"/>
      <c r="NSF80" s="82"/>
      <c r="NSG80" s="82"/>
      <c r="NSH80" s="82"/>
      <c r="NSI80" s="82"/>
      <c r="NSJ80" s="82"/>
      <c r="NSK80" s="82"/>
      <c r="NSL80" s="82"/>
      <c r="NSM80" s="82"/>
      <c r="NSN80" s="82"/>
      <c r="NSO80" s="82"/>
      <c r="NSP80" s="82"/>
      <c r="NSQ80" s="82"/>
      <c r="NSR80" s="82"/>
      <c r="NSS80" s="82"/>
      <c r="NST80" s="82"/>
      <c r="NSU80" s="82"/>
      <c r="NSV80" s="82"/>
      <c r="NSW80" s="82"/>
      <c r="NSX80" s="82"/>
      <c r="NSY80" s="82"/>
      <c r="NSZ80" s="82"/>
      <c r="NTA80" s="82"/>
      <c r="NTB80" s="82"/>
      <c r="NTC80" s="82"/>
      <c r="NTD80" s="82"/>
      <c r="NTE80" s="82"/>
      <c r="NTF80" s="82"/>
      <c r="NTG80" s="82"/>
      <c r="NTH80" s="82"/>
      <c r="NTI80" s="82"/>
      <c r="NTJ80" s="82"/>
      <c r="NTK80" s="82"/>
      <c r="NTL80" s="82"/>
      <c r="NTM80" s="82"/>
      <c r="NTN80" s="82"/>
      <c r="NTO80" s="82"/>
      <c r="NTP80" s="82"/>
      <c r="NTQ80" s="82"/>
      <c r="NTR80" s="82"/>
      <c r="NTS80" s="82"/>
      <c r="NTT80" s="82"/>
      <c r="NTU80" s="82"/>
      <c r="NTV80" s="82"/>
      <c r="NTW80" s="82"/>
      <c r="NTX80" s="82"/>
      <c r="NTY80" s="82"/>
      <c r="NTZ80" s="82"/>
      <c r="NUA80" s="82"/>
      <c r="NUB80" s="82"/>
      <c r="NUC80" s="82"/>
      <c r="NUD80" s="82"/>
      <c r="NUE80" s="82"/>
      <c r="NUF80" s="82"/>
      <c r="NUG80" s="82"/>
      <c r="NUH80" s="82"/>
      <c r="NUI80" s="82"/>
      <c r="NUJ80" s="82"/>
      <c r="NUK80" s="82"/>
      <c r="NUL80" s="82"/>
      <c r="NUM80" s="82"/>
      <c r="NUN80" s="82"/>
      <c r="NUO80" s="82"/>
      <c r="NUP80" s="82"/>
      <c r="NUQ80" s="82"/>
      <c r="NUR80" s="82"/>
      <c r="NUS80" s="82"/>
      <c r="NUT80" s="82"/>
      <c r="NUU80" s="82"/>
      <c r="NUV80" s="82"/>
      <c r="NUW80" s="82"/>
      <c r="NUX80" s="82"/>
      <c r="NUY80" s="82"/>
      <c r="NUZ80" s="82"/>
      <c r="NVA80" s="82"/>
      <c r="NVB80" s="82"/>
      <c r="NVC80" s="82"/>
      <c r="NVD80" s="82"/>
      <c r="NVE80" s="82"/>
      <c r="NVF80" s="82"/>
      <c r="NVG80" s="82"/>
      <c r="NVH80" s="82"/>
      <c r="NVI80" s="82"/>
      <c r="NVJ80" s="82"/>
      <c r="NVK80" s="82"/>
      <c r="NVL80" s="82"/>
      <c r="NVM80" s="82"/>
      <c r="NVN80" s="82"/>
      <c r="NVO80" s="82"/>
      <c r="NVP80" s="82"/>
      <c r="NVQ80" s="82"/>
      <c r="NVR80" s="82"/>
      <c r="NVS80" s="82"/>
      <c r="NVT80" s="82"/>
      <c r="NVU80" s="82"/>
      <c r="NVV80" s="82"/>
      <c r="NVW80" s="82"/>
      <c r="NVX80" s="82"/>
      <c r="NVY80" s="82"/>
      <c r="NVZ80" s="82"/>
      <c r="NWA80" s="82"/>
      <c r="NWB80" s="82"/>
      <c r="NWC80" s="82"/>
      <c r="NWD80" s="82"/>
      <c r="NWE80" s="82"/>
      <c r="NWF80" s="82"/>
      <c r="NWG80" s="82"/>
      <c r="NWH80" s="82"/>
      <c r="NWI80" s="82"/>
      <c r="NWJ80" s="82"/>
      <c r="NWK80" s="82"/>
      <c r="NWL80" s="82"/>
      <c r="NWM80" s="82"/>
      <c r="NWN80" s="82"/>
      <c r="NWO80" s="82"/>
      <c r="NWP80" s="82"/>
      <c r="NWQ80" s="82"/>
      <c r="NWR80" s="82"/>
      <c r="NWS80" s="82"/>
      <c r="NWT80" s="82"/>
      <c r="NWU80" s="82"/>
      <c r="NWV80" s="82"/>
      <c r="NWW80" s="82"/>
      <c r="NWX80" s="82"/>
      <c r="NWY80" s="82"/>
      <c r="NWZ80" s="82"/>
      <c r="NXA80" s="82"/>
      <c r="NXB80" s="82"/>
      <c r="NXC80" s="82"/>
      <c r="NXD80" s="82"/>
      <c r="NXE80" s="82"/>
      <c r="NXF80" s="82"/>
      <c r="NXG80" s="82"/>
      <c r="NXH80" s="82"/>
      <c r="NXI80" s="82"/>
      <c r="NXJ80" s="82"/>
      <c r="NXK80" s="82"/>
      <c r="NXL80" s="82"/>
      <c r="NXM80" s="82"/>
      <c r="NXN80" s="82"/>
      <c r="NXO80" s="82"/>
      <c r="NXP80" s="82"/>
      <c r="NXQ80" s="82"/>
      <c r="NXR80" s="82"/>
      <c r="NXS80" s="82"/>
      <c r="NXT80" s="82"/>
      <c r="NXU80" s="82"/>
      <c r="NXV80" s="82"/>
      <c r="NXW80" s="82"/>
      <c r="NXX80" s="82"/>
      <c r="NXY80" s="82"/>
      <c r="NXZ80" s="82"/>
      <c r="NYA80" s="82"/>
      <c r="NYB80" s="82"/>
      <c r="NYC80" s="82"/>
      <c r="NYD80" s="82"/>
      <c r="NYE80" s="82"/>
      <c r="NYF80" s="82"/>
      <c r="NYG80" s="82"/>
      <c r="NYH80" s="82"/>
      <c r="NYI80" s="82"/>
      <c r="NYJ80" s="82"/>
      <c r="NYK80" s="82"/>
      <c r="NYL80" s="82"/>
      <c r="NYM80" s="82"/>
      <c r="NYN80" s="82"/>
      <c r="NYO80" s="82"/>
      <c r="NYP80" s="82"/>
      <c r="NYQ80" s="82"/>
      <c r="NYR80" s="82"/>
      <c r="NYS80" s="82"/>
      <c r="NYT80" s="82"/>
      <c r="NYU80" s="82"/>
      <c r="NYV80" s="82"/>
      <c r="NYW80" s="82"/>
      <c r="NYX80" s="82"/>
      <c r="NYY80" s="82"/>
      <c r="NYZ80" s="82"/>
      <c r="NZA80" s="82"/>
      <c r="NZB80" s="82"/>
      <c r="NZC80" s="82"/>
      <c r="NZD80" s="82"/>
      <c r="NZE80" s="82"/>
      <c r="NZF80" s="82"/>
      <c r="NZG80" s="82"/>
      <c r="NZH80" s="82"/>
      <c r="NZI80" s="82"/>
      <c r="NZJ80" s="82"/>
      <c r="NZK80" s="82"/>
      <c r="NZL80" s="82"/>
      <c r="NZM80" s="82"/>
      <c r="NZN80" s="82"/>
      <c r="NZO80" s="82"/>
      <c r="NZP80" s="82"/>
      <c r="NZQ80" s="82"/>
      <c r="NZR80" s="82"/>
      <c r="NZS80" s="82"/>
      <c r="NZT80" s="82"/>
      <c r="NZU80" s="82"/>
      <c r="NZV80" s="82"/>
      <c r="NZW80" s="82"/>
      <c r="NZX80" s="82"/>
      <c r="NZY80" s="82"/>
      <c r="NZZ80" s="82"/>
      <c r="OAA80" s="82"/>
      <c r="OAB80" s="82"/>
      <c r="OAC80" s="82"/>
      <c r="OAD80" s="82"/>
      <c r="OAE80" s="82"/>
      <c r="OAF80" s="82"/>
      <c r="OAG80" s="82"/>
      <c r="OAH80" s="82"/>
      <c r="OAI80" s="82"/>
      <c r="OAJ80" s="82"/>
      <c r="OAK80" s="82"/>
      <c r="OAL80" s="82"/>
      <c r="OAM80" s="82"/>
      <c r="OAN80" s="82"/>
      <c r="OAO80" s="82"/>
      <c r="OAP80" s="82"/>
      <c r="OAQ80" s="82"/>
      <c r="OAR80" s="82"/>
      <c r="OAS80" s="82"/>
      <c r="OAT80" s="82"/>
      <c r="OAU80" s="82"/>
      <c r="OAV80" s="82"/>
      <c r="OAW80" s="82"/>
      <c r="OAX80" s="82"/>
      <c r="OAY80" s="82"/>
      <c r="OAZ80" s="82"/>
      <c r="OBA80" s="82"/>
      <c r="OBB80" s="82"/>
      <c r="OBC80" s="82"/>
      <c r="OBD80" s="82"/>
      <c r="OBE80" s="82"/>
      <c r="OBF80" s="82"/>
      <c r="OBG80" s="82"/>
      <c r="OBH80" s="82"/>
      <c r="OBI80" s="82"/>
      <c r="OBJ80" s="82"/>
      <c r="OBK80" s="82"/>
      <c r="OBL80" s="82"/>
      <c r="OBM80" s="82"/>
      <c r="OBN80" s="82"/>
      <c r="OBO80" s="82"/>
      <c r="OBP80" s="82"/>
      <c r="OBQ80" s="82"/>
      <c r="OBR80" s="82"/>
      <c r="OBS80" s="82"/>
      <c r="OBT80" s="82"/>
      <c r="OBU80" s="82"/>
      <c r="OBV80" s="82"/>
      <c r="OBW80" s="82"/>
      <c r="OBX80" s="82"/>
      <c r="OBY80" s="82"/>
      <c r="OBZ80" s="82"/>
      <c r="OCA80" s="82"/>
      <c r="OCB80" s="82"/>
      <c r="OCC80" s="82"/>
      <c r="OCD80" s="82"/>
      <c r="OCE80" s="82"/>
      <c r="OCF80" s="82"/>
      <c r="OCG80" s="82"/>
      <c r="OCH80" s="82"/>
      <c r="OCI80" s="82"/>
      <c r="OCJ80" s="82"/>
      <c r="OCK80" s="82"/>
      <c r="OCL80" s="82"/>
      <c r="OCM80" s="82"/>
      <c r="OCN80" s="82"/>
      <c r="OCO80" s="82"/>
      <c r="OCP80" s="82"/>
      <c r="OCQ80" s="82"/>
      <c r="OCR80" s="82"/>
      <c r="OCS80" s="82"/>
      <c r="OCT80" s="82"/>
      <c r="OCU80" s="82"/>
      <c r="OCV80" s="82"/>
      <c r="OCW80" s="82"/>
      <c r="OCX80" s="82"/>
      <c r="OCY80" s="82"/>
      <c r="OCZ80" s="82"/>
      <c r="ODA80" s="82"/>
      <c r="ODB80" s="82"/>
      <c r="ODC80" s="82"/>
      <c r="ODD80" s="82"/>
      <c r="ODE80" s="82"/>
      <c r="ODF80" s="82"/>
      <c r="ODG80" s="82"/>
      <c r="ODH80" s="82"/>
      <c r="ODI80" s="82"/>
      <c r="ODJ80" s="82"/>
      <c r="ODK80" s="82"/>
      <c r="ODL80" s="82"/>
      <c r="ODM80" s="82"/>
      <c r="ODN80" s="82"/>
      <c r="ODO80" s="82"/>
      <c r="ODP80" s="82"/>
      <c r="ODQ80" s="82"/>
      <c r="ODR80" s="82"/>
      <c r="ODS80" s="82"/>
      <c r="ODT80" s="82"/>
      <c r="ODU80" s="82"/>
      <c r="ODV80" s="82"/>
      <c r="ODW80" s="82"/>
      <c r="ODX80" s="82"/>
      <c r="ODY80" s="82"/>
      <c r="ODZ80" s="82"/>
      <c r="OEA80" s="82"/>
      <c r="OEB80" s="82"/>
      <c r="OEC80" s="82"/>
      <c r="OED80" s="82"/>
      <c r="OEE80" s="82"/>
      <c r="OEF80" s="82"/>
      <c r="OEG80" s="82"/>
      <c r="OEH80" s="82"/>
      <c r="OEI80" s="82"/>
      <c r="OEJ80" s="82"/>
      <c r="OEK80" s="82"/>
      <c r="OEL80" s="82"/>
      <c r="OEM80" s="82"/>
      <c r="OEN80" s="82"/>
      <c r="OEO80" s="82"/>
      <c r="OEP80" s="82"/>
      <c r="OEQ80" s="82"/>
      <c r="OER80" s="82"/>
      <c r="OES80" s="82"/>
      <c r="OET80" s="82"/>
      <c r="OEU80" s="82"/>
      <c r="OEV80" s="82"/>
      <c r="OEW80" s="82"/>
      <c r="OEX80" s="82"/>
      <c r="OEY80" s="82"/>
      <c r="OEZ80" s="82"/>
      <c r="OFA80" s="82"/>
      <c r="OFB80" s="82"/>
      <c r="OFC80" s="82"/>
      <c r="OFD80" s="82"/>
      <c r="OFE80" s="82"/>
      <c r="OFF80" s="82"/>
      <c r="OFG80" s="82"/>
      <c r="OFH80" s="82"/>
      <c r="OFI80" s="82"/>
      <c r="OFJ80" s="82"/>
      <c r="OFK80" s="82"/>
      <c r="OFL80" s="82"/>
      <c r="OFM80" s="82"/>
      <c r="OFN80" s="82"/>
      <c r="OFO80" s="82"/>
      <c r="OFP80" s="82"/>
      <c r="OFQ80" s="82"/>
      <c r="OFR80" s="82"/>
      <c r="OFS80" s="82"/>
      <c r="OFT80" s="82"/>
      <c r="OFU80" s="82"/>
      <c r="OFV80" s="82"/>
      <c r="OFW80" s="82"/>
      <c r="OFX80" s="82"/>
      <c r="OFY80" s="82"/>
      <c r="OFZ80" s="82"/>
      <c r="OGA80" s="82"/>
      <c r="OGB80" s="82"/>
      <c r="OGC80" s="82"/>
      <c r="OGD80" s="82"/>
      <c r="OGE80" s="82"/>
      <c r="OGF80" s="82"/>
      <c r="OGG80" s="82"/>
      <c r="OGH80" s="82"/>
      <c r="OGI80" s="82"/>
      <c r="OGJ80" s="82"/>
      <c r="OGK80" s="82"/>
      <c r="OGL80" s="82"/>
      <c r="OGM80" s="82"/>
      <c r="OGN80" s="82"/>
      <c r="OGO80" s="82"/>
      <c r="OGP80" s="82"/>
      <c r="OGQ80" s="82"/>
      <c r="OGR80" s="82"/>
      <c r="OGS80" s="82"/>
      <c r="OGT80" s="82"/>
      <c r="OGU80" s="82"/>
      <c r="OGV80" s="82"/>
      <c r="OGW80" s="82"/>
      <c r="OGX80" s="82"/>
      <c r="OGY80" s="82"/>
      <c r="OGZ80" s="82"/>
      <c r="OHA80" s="82"/>
      <c r="OHB80" s="82"/>
      <c r="OHC80" s="82"/>
      <c r="OHD80" s="82"/>
      <c r="OHE80" s="82"/>
      <c r="OHF80" s="82"/>
      <c r="OHG80" s="82"/>
      <c r="OHH80" s="82"/>
      <c r="OHI80" s="82"/>
      <c r="OHJ80" s="82"/>
      <c r="OHK80" s="82"/>
      <c r="OHL80" s="82"/>
      <c r="OHM80" s="82"/>
      <c r="OHN80" s="82"/>
      <c r="OHO80" s="82"/>
      <c r="OHP80" s="82"/>
      <c r="OHQ80" s="82"/>
      <c r="OHR80" s="82"/>
      <c r="OHS80" s="82"/>
      <c r="OHT80" s="82"/>
      <c r="OHU80" s="82"/>
      <c r="OHV80" s="82"/>
      <c r="OHW80" s="82"/>
      <c r="OHX80" s="82"/>
      <c r="OHY80" s="82"/>
      <c r="OHZ80" s="82"/>
      <c r="OIA80" s="82"/>
      <c r="OIB80" s="82"/>
      <c r="OIC80" s="82"/>
      <c r="OID80" s="82"/>
      <c r="OIE80" s="82"/>
      <c r="OIF80" s="82"/>
      <c r="OIG80" s="82"/>
      <c r="OIH80" s="82"/>
      <c r="OII80" s="82"/>
      <c r="OIJ80" s="82"/>
      <c r="OIK80" s="82"/>
      <c r="OIL80" s="82"/>
      <c r="OIM80" s="82"/>
      <c r="OIN80" s="82"/>
      <c r="OIO80" s="82"/>
      <c r="OIP80" s="82"/>
      <c r="OIQ80" s="82"/>
      <c r="OIR80" s="82"/>
      <c r="OIS80" s="82"/>
      <c r="OIT80" s="82"/>
      <c r="OIU80" s="82"/>
      <c r="OIV80" s="82"/>
      <c r="OIW80" s="82"/>
      <c r="OIX80" s="82"/>
      <c r="OIY80" s="82"/>
      <c r="OIZ80" s="82"/>
      <c r="OJA80" s="82"/>
      <c r="OJB80" s="82"/>
      <c r="OJC80" s="82"/>
      <c r="OJD80" s="82"/>
      <c r="OJE80" s="82"/>
      <c r="OJF80" s="82"/>
      <c r="OJG80" s="82"/>
      <c r="OJH80" s="82"/>
      <c r="OJI80" s="82"/>
      <c r="OJJ80" s="82"/>
      <c r="OJK80" s="82"/>
      <c r="OJL80" s="82"/>
      <c r="OJM80" s="82"/>
      <c r="OJN80" s="82"/>
      <c r="OJO80" s="82"/>
      <c r="OJP80" s="82"/>
      <c r="OJQ80" s="82"/>
      <c r="OJR80" s="82"/>
      <c r="OJS80" s="82"/>
      <c r="OJT80" s="82"/>
      <c r="OJU80" s="82"/>
      <c r="OJV80" s="82"/>
      <c r="OJW80" s="82"/>
      <c r="OJX80" s="82"/>
      <c r="OJY80" s="82"/>
      <c r="OJZ80" s="82"/>
      <c r="OKA80" s="82"/>
      <c r="OKB80" s="82"/>
      <c r="OKC80" s="82"/>
      <c r="OKD80" s="82"/>
      <c r="OKE80" s="82"/>
      <c r="OKF80" s="82"/>
      <c r="OKG80" s="82"/>
      <c r="OKH80" s="82"/>
      <c r="OKI80" s="82"/>
      <c r="OKJ80" s="82"/>
      <c r="OKK80" s="82"/>
      <c r="OKL80" s="82"/>
      <c r="OKM80" s="82"/>
      <c r="OKN80" s="82"/>
      <c r="OKO80" s="82"/>
      <c r="OKP80" s="82"/>
      <c r="OKQ80" s="82"/>
      <c r="OKR80" s="82"/>
      <c r="OKS80" s="82"/>
      <c r="OKT80" s="82"/>
      <c r="OKU80" s="82"/>
      <c r="OKV80" s="82"/>
      <c r="OKW80" s="82"/>
      <c r="OKX80" s="82"/>
      <c r="OKY80" s="82"/>
      <c r="OKZ80" s="82"/>
      <c r="OLA80" s="82"/>
      <c r="OLB80" s="82"/>
      <c r="OLC80" s="82"/>
      <c r="OLD80" s="82"/>
      <c r="OLE80" s="82"/>
      <c r="OLF80" s="82"/>
      <c r="OLG80" s="82"/>
      <c r="OLH80" s="82"/>
      <c r="OLI80" s="82"/>
      <c r="OLJ80" s="82"/>
      <c r="OLK80" s="82"/>
      <c r="OLL80" s="82"/>
      <c r="OLM80" s="82"/>
      <c r="OLN80" s="82"/>
      <c r="OLO80" s="82"/>
      <c r="OLP80" s="82"/>
      <c r="OLQ80" s="82"/>
      <c r="OLR80" s="82"/>
      <c r="OLS80" s="82"/>
      <c r="OLT80" s="82"/>
      <c r="OLU80" s="82"/>
      <c r="OLV80" s="82"/>
      <c r="OLW80" s="82"/>
      <c r="OLX80" s="82"/>
      <c r="OLY80" s="82"/>
      <c r="OLZ80" s="82"/>
      <c r="OMA80" s="82"/>
      <c r="OMB80" s="82"/>
      <c r="OMC80" s="82"/>
      <c r="OMD80" s="82"/>
      <c r="OME80" s="82"/>
      <c r="OMF80" s="82"/>
      <c r="OMG80" s="82"/>
      <c r="OMH80" s="82"/>
      <c r="OMI80" s="82"/>
      <c r="OMJ80" s="82"/>
      <c r="OMK80" s="82"/>
      <c r="OML80" s="82"/>
      <c r="OMM80" s="82"/>
      <c r="OMN80" s="82"/>
      <c r="OMO80" s="82"/>
      <c r="OMP80" s="82"/>
      <c r="OMQ80" s="82"/>
      <c r="OMR80" s="82"/>
      <c r="OMS80" s="82"/>
      <c r="OMT80" s="82"/>
      <c r="OMU80" s="82"/>
      <c r="OMV80" s="82"/>
      <c r="OMW80" s="82"/>
      <c r="OMX80" s="82"/>
      <c r="OMY80" s="82"/>
      <c r="OMZ80" s="82"/>
      <c r="ONA80" s="82"/>
      <c r="ONB80" s="82"/>
      <c r="ONC80" s="82"/>
      <c r="OND80" s="82"/>
      <c r="ONE80" s="82"/>
      <c r="ONF80" s="82"/>
      <c r="ONG80" s="82"/>
      <c r="ONH80" s="82"/>
      <c r="ONI80" s="82"/>
      <c r="ONJ80" s="82"/>
      <c r="ONK80" s="82"/>
      <c r="ONL80" s="82"/>
      <c r="ONM80" s="82"/>
      <c r="ONN80" s="82"/>
      <c r="ONO80" s="82"/>
      <c r="ONP80" s="82"/>
      <c r="ONQ80" s="82"/>
      <c r="ONR80" s="82"/>
      <c r="ONS80" s="82"/>
      <c r="ONT80" s="82"/>
      <c r="ONU80" s="82"/>
      <c r="ONV80" s="82"/>
      <c r="ONW80" s="82"/>
      <c r="ONX80" s="82"/>
      <c r="ONY80" s="82"/>
      <c r="ONZ80" s="82"/>
      <c r="OOA80" s="82"/>
      <c r="OOB80" s="82"/>
      <c r="OOC80" s="82"/>
      <c r="OOD80" s="82"/>
      <c r="OOE80" s="82"/>
      <c r="OOF80" s="82"/>
      <c r="OOG80" s="82"/>
      <c r="OOH80" s="82"/>
      <c r="OOI80" s="82"/>
      <c r="OOJ80" s="82"/>
      <c r="OOK80" s="82"/>
      <c r="OOL80" s="82"/>
      <c r="OOM80" s="82"/>
      <c r="OON80" s="82"/>
      <c r="OOO80" s="82"/>
      <c r="OOP80" s="82"/>
      <c r="OOQ80" s="82"/>
      <c r="OOR80" s="82"/>
      <c r="OOS80" s="82"/>
      <c r="OOT80" s="82"/>
      <c r="OOU80" s="82"/>
      <c r="OOV80" s="82"/>
      <c r="OOW80" s="82"/>
      <c r="OOX80" s="82"/>
      <c r="OOY80" s="82"/>
      <c r="OOZ80" s="82"/>
      <c r="OPA80" s="82"/>
      <c r="OPB80" s="82"/>
      <c r="OPC80" s="82"/>
      <c r="OPD80" s="82"/>
      <c r="OPE80" s="82"/>
      <c r="OPF80" s="82"/>
      <c r="OPG80" s="82"/>
      <c r="OPH80" s="82"/>
      <c r="OPI80" s="82"/>
      <c r="OPJ80" s="82"/>
      <c r="OPK80" s="82"/>
      <c r="OPL80" s="82"/>
      <c r="OPM80" s="82"/>
      <c r="OPN80" s="82"/>
      <c r="OPO80" s="82"/>
      <c r="OPP80" s="82"/>
      <c r="OPQ80" s="82"/>
      <c r="OPR80" s="82"/>
      <c r="OPS80" s="82"/>
      <c r="OPT80" s="82"/>
      <c r="OPU80" s="82"/>
      <c r="OPV80" s="82"/>
      <c r="OPW80" s="82"/>
      <c r="OPX80" s="82"/>
      <c r="OPY80" s="82"/>
      <c r="OPZ80" s="82"/>
      <c r="OQA80" s="82"/>
      <c r="OQB80" s="82"/>
      <c r="OQC80" s="82"/>
      <c r="OQD80" s="82"/>
      <c r="OQE80" s="82"/>
      <c r="OQF80" s="82"/>
      <c r="OQG80" s="82"/>
      <c r="OQH80" s="82"/>
      <c r="OQI80" s="82"/>
      <c r="OQJ80" s="82"/>
      <c r="OQK80" s="82"/>
      <c r="OQL80" s="82"/>
      <c r="OQM80" s="82"/>
      <c r="OQN80" s="82"/>
      <c r="OQO80" s="82"/>
      <c r="OQP80" s="82"/>
      <c r="OQQ80" s="82"/>
      <c r="OQR80" s="82"/>
      <c r="OQS80" s="82"/>
      <c r="OQT80" s="82"/>
      <c r="OQU80" s="82"/>
      <c r="OQV80" s="82"/>
      <c r="OQW80" s="82"/>
      <c r="OQX80" s="82"/>
      <c r="OQY80" s="82"/>
      <c r="OQZ80" s="82"/>
      <c r="ORA80" s="82"/>
      <c r="ORB80" s="82"/>
      <c r="ORC80" s="82"/>
      <c r="ORD80" s="82"/>
      <c r="ORE80" s="82"/>
      <c r="ORF80" s="82"/>
      <c r="ORG80" s="82"/>
      <c r="ORH80" s="82"/>
      <c r="ORI80" s="82"/>
      <c r="ORJ80" s="82"/>
      <c r="ORK80" s="82"/>
      <c r="ORL80" s="82"/>
      <c r="ORM80" s="82"/>
      <c r="ORN80" s="82"/>
      <c r="ORO80" s="82"/>
      <c r="ORP80" s="82"/>
      <c r="ORQ80" s="82"/>
      <c r="ORR80" s="82"/>
      <c r="ORS80" s="82"/>
      <c r="ORT80" s="82"/>
      <c r="ORU80" s="82"/>
      <c r="ORV80" s="82"/>
      <c r="ORW80" s="82"/>
      <c r="ORX80" s="82"/>
      <c r="ORY80" s="82"/>
      <c r="ORZ80" s="82"/>
      <c r="OSA80" s="82"/>
      <c r="OSB80" s="82"/>
      <c r="OSC80" s="82"/>
      <c r="OSD80" s="82"/>
      <c r="OSE80" s="82"/>
      <c r="OSF80" s="82"/>
      <c r="OSG80" s="82"/>
      <c r="OSH80" s="82"/>
      <c r="OSI80" s="82"/>
      <c r="OSJ80" s="82"/>
      <c r="OSK80" s="82"/>
      <c r="OSL80" s="82"/>
      <c r="OSM80" s="82"/>
      <c r="OSN80" s="82"/>
      <c r="OSO80" s="82"/>
      <c r="OSP80" s="82"/>
      <c r="OSQ80" s="82"/>
      <c r="OSR80" s="82"/>
      <c r="OSS80" s="82"/>
      <c r="OST80" s="82"/>
      <c r="OSU80" s="82"/>
      <c r="OSV80" s="82"/>
      <c r="OSW80" s="82"/>
      <c r="OSX80" s="82"/>
      <c r="OSY80" s="82"/>
      <c r="OSZ80" s="82"/>
      <c r="OTA80" s="82"/>
      <c r="OTB80" s="82"/>
      <c r="OTC80" s="82"/>
      <c r="OTD80" s="82"/>
      <c r="OTE80" s="82"/>
      <c r="OTF80" s="82"/>
      <c r="OTG80" s="82"/>
      <c r="OTH80" s="82"/>
      <c r="OTI80" s="82"/>
      <c r="OTJ80" s="82"/>
      <c r="OTK80" s="82"/>
      <c r="OTL80" s="82"/>
      <c r="OTM80" s="82"/>
      <c r="OTN80" s="82"/>
      <c r="OTO80" s="82"/>
      <c r="OTP80" s="82"/>
      <c r="OTQ80" s="82"/>
      <c r="OTR80" s="82"/>
      <c r="OTS80" s="82"/>
      <c r="OTT80" s="82"/>
      <c r="OTU80" s="82"/>
      <c r="OTV80" s="82"/>
      <c r="OTW80" s="82"/>
      <c r="OTX80" s="82"/>
      <c r="OTY80" s="82"/>
      <c r="OTZ80" s="82"/>
      <c r="OUA80" s="82"/>
      <c r="OUB80" s="82"/>
      <c r="OUC80" s="82"/>
      <c r="OUD80" s="82"/>
      <c r="OUE80" s="82"/>
      <c r="OUF80" s="82"/>
      <c r="OUG80" s="82"/>
      <c r="OUH80" s="82"/>
      <c r="OUI80" s="82"/>
      <c r="OUJ80" s="82"/>
      <c r="OUK80" s="82"/>
      <c r="OUL80" s="82"/>
      <c r="OUM80" s="82"/>
      <c r="OUN80" s="82"/>
      <c r="OUO80" s="82"/>
      <c r="OUP80" s="82"/>
      <c r="OUQ80" s="82"/>
      <c r="OUR80" s="82"/>
      <c r="OUS80" s="82"/>
      <c r="OUT80" s="82"/>
      <c r="OUU80" s="82"/>
      <c r="OUV80" s="82"/>
      <c r="OUW80" s="82"/>
      <c r="OUX80" s="82"/>
      <c r="OUY80" s="82"/>
      <c r="OUZ80" s="82"/>
      <c r="OVA80" s="82"/>
      <c r="OVB80" s="82"/>
      <c r="OVC80" s="82"/>
      <c r="OVD80" s="82"/>
      <c r="OVE80" s="82"/>
      <c r="OVF80" s="82"/>
      <c r="OVG80" s="82"/>
      <c r="OVH80" s="82"/>
      <c r="OVI80" s="82"/>
      <c r="OVJ80" s="82"/>
      <c r="OVK80" s="82"/>
      <c r="OVL80" s="82"/>
      <c r="OVM80" s="82"/>
      <c r="OVN80" s="82"/>
      <c r="OVO80" s="82"/>
      <c r="OVP80" s="82"/>
      <c r="OVQ80" s="82"/>
      <c r="OVR80" s="82"/>
      <c r="OVS80" s="82"/>
      <c r="OVT80" s="82"/>
      <c r="OVU80" s="82"/>
      <c r="OVV80" s="82"/>
      <c r="OVW80" s="82"/>
      <c r="OVX80" s="82"/>
      <c r="OVY80" s="82"/>
      <c r="OVZ80" s="82"/>
      <c r="OWA80" s="82"/>
      <c r="OWB80" s="82"/>
      <c r="OWC80" s="82"/>
      <c r="OWD80" s="82"/>
      <c r="OWE80" s="82"/>
      <c r="OWF80" s="82"/>
      <c r="OWG80" s="82"/>
      <c r="OWH80" s="82"/>
      <c r="OWI80" s="82"/>
      <c r="OWJ80" s="82"/>
      <c r="OWK80" s="82"/>
      <c r="OWL80" s="82"/>
      <c r="OWM80" s="82"/>
      <c r="OWN80" s="82"/>
      <c r="OWO80" s="82"/>
      <c r="OWP80" s="82"/>
      <c r="OWQ80" s="82"/>
      <c r="OWR80" s="82"/>
      <c r="OWS80" s="82"/>
      <c r="OWT80" s="82"/>
      <c r="OWU80" s="82"/>
      <c r="OWV80" s="82"/>
      <c r="OWW80" s="82"/>
      <c r="OWX80" s="82"/>
      <c r="OWY80" s="82"/>
      <c r="OWZ80" s="82"/>
      <c r="OXA80" s="82"/>
      <c r="OXB80" s="82"/>
      <c r="OXC80" s="82"/>
      <c r="OXD80" s="82"/>
      <c r="OXE80" s="82"/>
      <c r="OXF80" s="82"/>
      <c r="OXG80" s="82"/>
      <c r="OXH80" s="82"/>
      <c r="OXI80" s="82"/>
      <c r="OXJ80" s="82"/>
      <c r="OXK80" s="82"/>
      <c r="OXL80" s="82"/>
      <c r="OXM80" s="82"/>
      <c r="OXN80" s="82"/>
      <c r="OXO80" s="82"/>
      <c r="OXP80" s="82"/>
      <c r="OXQ80" s="82"/>
      <c r="OXR80" s="82"/>
      <c r="OXS80" s="82"/>
      <c r="OXT80" s="82"/>
      <c r="OXU80" s="82"/>
      <c r="OXV80" s="82"/>
      <c r="OXW80" s="82"/>
      <c r="OXX80" s="82"/>
      <c r="OXY80" s="82"/>
      <c r="OXZ80" s="82"/>
      <c r="OYA80" s="82"/>
      <c r="OYB80" s="82"/>
      <c r="OYC80" s="82"/>
      <c r="OYD80" s="82"/>
      <c r="OYE80" s="82"/>
      <c r="OYF80" s="82"/>
      <c r="OYG80" s="82"/>
      <c r="OYH80" s="82"/>
      <c r="OYI80" s="82"/>
      <c r="OYJ80" s="82"/>
      <c r="OYK80" s="82"/>
      <c r="OYL80" s="82"/>
      <c r="OYM80" s="82"/>
      <c r="OYN80" s="82"/>
      <c r="OYO80" s="82"/>
      <c r="OYP80" s="82"/>
      <c r="OYQ80" s="82"/>
      <c r="OYR80" s="82"/>
      <c r="OYS80" s="82"/>
      <c r="OYT80" s="82"/>
      <c r="OYU80" s="82"/>
      <c r="OYV80" s="82"/>
      <c r="OYW80" s="82"/>
      <c r="OYX80" s="82"/>
      <c r="OYY80" s="82"/>
      <c r="OYZ80" s="82"/>
      <c r="OZA80" s="82"/>
      <c r="OZB80" s="82"/>
      <c r="OZC80" s="82"/>
      <c r="OZD80" s="82"/>
      <c r="OZE80" s="82"/>
      <c r="OZF80" s="82"/>
      <c r="OZG80" s="82"/>
      <c r="OZH80" s="82"/>
      <c r="OZI80" s="82"/>
      <c r="OZJ80" s="82"/>
      <c r="OZK80" s="82"/>
      <c r="OZL80" s="82"/>
      <c r="OZM80" s="82"/>
      <c r="OZN80" s="82"/>
      <c r="OZO80" s="82"/>
      <c r="OZP80" s="82"/>
      <c r="OZQ80" s="82"/>
      <c r="OZR80" s="82"/>
      <c r="OZS80" s="82"/>
      <c r="OZT80" s="82"/>
      <c r="OZU80" s="82"/>
      <c r="OZV80" s="82"/>
      <c r="OZW80" s="82"/>
      <c r="OZX80" s="82"/>
      <c r="OZY80" s="82"/>
      <c r="OZZ80" s="82"/>
      <c r="PAA80" s="82"/>
      <c r="PAB80" s="82"/>
      <c r="PAC80" s="82"/>
      <c r="PAD80" s="82"/>
      <c r="PAE80" s="82"/>
      <c r="PAF80" s="82"/>
      <c r="PAG80" s="82"/>
      <c r="PAH80" s="82"/>
      <c r="PAI80" s="82"/>
      <c r="PAJ80" s="82"/>
      <c r="PAK80" s="82"/>
      <c r="PAL80" s="82"/>
      <c r="PAM80" s="82"/>
      <c r="PAN80" s="82"/>
      <c r="PAO80" s="82"/>
      <c r="PAP80" s="82"/>
      <c r="PAQ80" s="82"/>
      <c r="PAR80" s="82"/>
      <c r="PAS80" s="82"/>
      <c r="PAT80" s="82"/>
      <c r="PAU80" s="82"/>
      <c r="PAV80" s="82"/>
      <c r="PAW80" s="82"/>
      <c r="PAX80" s="82"/>
      <c r="PAY80" s="82"/>
      <c r="PAZ80" s="82"/>
      <c r="PBA80" s="82"/>
      <c r="PBB80" s="82"/>
      <c r="PBC80" s="82"/>
      <c r="PBD80" s="82"/>
      <c r="PBE80" s="82"/>
      <c r="PBF80" s="82"/>
      <c r="PBG80" s="82"/>
      <c r="PBH80" s="82"/>
      <c r="PBI80" s="82"/>
      <c r="PBJ80" s="82"/>
      <c r="PBK80" s="82"/>
      <c r="PBL80" s="82"/>
      <c r="PBM80" s="82"/>
      <c r="PBN80" s="82"/>
      <c r="PBO80" s="82"/>
      <c r="PBP80" s="82"/>
      <c r="PBQ80" s="82"/>
      <c r="PBR80" s="82"/>
      <c r="PBS80" s="82"/>
      <c r="PBT80" s="82"/>
      <c r="PBU80" s="82"/>
      <c r="PBV80" s="82"/>
      <c r="PBW80" s="82"/>
      <c r="PBX80" s="82"/>
      <c r="PBY80" s="82"/>
      <c r="PBZ80" s="82"/>
      <c r="PCA80" s="82"/>
      <c r="PCB80" s="82"/>
      <c r="PCC80" s="82"/>
      <c r="PCD80" s="82"/>
      <c r="PCE80" s="82"/>
      <c r="PCF80" s="82"/>
      <c r="PCG80" s="82"/>
      <c r="PCH80" s="82"/>
      <c r="PCI80" s="82"/>
      <c r="PCJ80" s="82"/>
      <c r="PCK80" s="82"/>
      <c r="PCL80" s="82"/>
      <c r="PCM80" s="82"/>
      <c r="PCN80" s="82"/>
      <c r="PCO80" s="82"/>
      <c r="PCP80" s="82"/>
      <c r="PCQ80" s="82"/>
      <c r="PCR80" s="82"/>
      <c r="PCS80" s="82"/>
      <c r="PCT80" s="82"/>
      <c r="PCU80" s="82"/>
      <c r="PCV80" s="82"/>
      <c r="PCW80" s="82"/>
      <c r="PCX80" s="82"/>
      <c r="PCY80" s="82"/>
      <c r="PCZ80" s="82"/>
      <c r="PDA80" s="82"/>
      <c r="PDB80" s="82"/>
      <c r="PDC80" s="82"/>
      <c r="PDD80" s="82"/>
      <c r="PDE80" s="82"/>
      <c r="PDF80" s="82"/>
      <c r="PDG80" s="82"/>
      <c r="PDH80" s="82"/>
      <c r="PDI80" s="82"/>
      <c r="PDJ80" s="82"/>
      <c r="PDK80" s="82"/>
      <c r="PDL80" s="82"/>
      <c r="PDM80" s="82"/>
      <c r="PDN80" s="82"/>
      <c r="PDO80" s="82"/>
      <c r="PDP80" s="82"/>
      <c r="PDQ80" s="82"/>
      <c r="PDR80" s="82"/>
      <c r="PDS80" s="82"/>
      <c r="PDT80" s="82"/>
      <c r="PDU80" s="82"/>
      <c r="PDV80" s="82"/>
      <c r="PDW80" s="82"/>
      <c r="PDX80" s="82"/>
      <c r="PDY80" s="82"/>
      <c r="PDZ80" s="82"/>
      <c r="PEA80" s="82"/>
      <c r="PEB80" s="82"/>
      <c r="PEC80" s="82"/>
      <c r="PED80" s="82"/>
      <c r="PEE80" s="82"/>
      <c r="PEF80" s="82"/>
      <c r="PEG80" s="82"/>
      <c r="PEH80" s="82"/>
      <c r="PEI80" s="82"/>
      <c r="PEJ80" s="82"/>
      <c r="PEK80" s="82"/>
      <c r="PEL80" s="82"/>
      <c r="PEM80" s="82"/>
      <c r="PEN80" s="82"/>
      <c r="PEO80" s="82"/>
      <c r="PEP80" s="82"/>
      <c r="PEQ80" s="82"/>
      <c r="PER80" s="82"/>
      <c r="PES80" s="82"/>
      <c r="PET80" s="82"/>
      <c r="PEU80" s="82"/>
      <c r="PEV80" s="82"/>
      <c r="PEW80" s="82"/>
      <c r="PEX80" s="82"/>
      <c r="PEY80" s="82"/>
      <c r="PEZ80" s="82"/>
      <c r="PFA80" s="82"/>
      <c r="PFB80" s="82"/>
      <c r="PFC80" s="82"/>
      <c r="PFD80" s="82"/>
      <c r="PFE80" s="82"/>
      <c r="PFF80" s="82"/>
      <c r="PFG80" s="82"/>
      <c r="PFH80" s="82"/>
      <c r="PFI80" s="82"/>
      <c r="PFJ80" s="82"/>
      <c r="PFK80" s="82"/>
      <c r="PFL80" s="82"/>
      <c r="PFM80" s="82"/>
      <c r="PFN80" s="82"/>
      <c r="PFO80" s="82"/>
      <c r="PFP80" s="82"/>
      <c r="PFQ80" s="82"/>
      <c r="PFR80" s="82"/>
      <c r="PFS80" s="82"/>
      <c r="PFT80" s="82"/>
      <c r="PFU80" s="82"/>
      <c r="PFV80" s="82"/>
      <c r="PFW80" s="82"/>
      <c r="PFX80" s="82"/>
      <c r="PFY80" s="82"/>
      <c r="PFZ80" s="82"/>
      <c r="PGA80" s="82"/>
      <c r="PGB80" s="82"/>
      <c r="PGC80" s="82"/>
      <c r="PGD80" s="82"/>
      <c r="PGE80" s="82"/>
      <c r="PGF80" s="82"/>
      <c r="PGG80" s="82"/>
      <c r="PGH80" s="82"/>
      <c r="PGI80" s="82"/>
      <c r="PGJ80" s="82"/>
      <c r="PGK80" s="82"/>
      <c r="PGL80" s="82"/>
      <c r="PGM80" s="82"/>
      <c r="PGN80" s="82"/>
      <c r="PGO80" s="82"/>
      <c r="PGP80" s="82"/>
      <c r="PGQ80" s="82"/>
      <c r="PGR80" s="82"/>
      <c r="PGS80" s="82"/>
      <c r="PGT80" s="82"/>
      <c r="PGU80" s="82"/>
      <c r="PGV80" s="82"/>
      <c r="PGW80" s="82"/>
      <c r="PGX80" s="82"/>
      <c r="PGY80" s="82"/>
      <c r="PGZ80" s="82"/>
      <c r="PHA80" s="82"/>
      <c r="PHB80" s="82"/>
      <c r="PHC80" s="82"/>
      <c r="PHD80" s="82"/>
      <c r="PHE80" s="82"/>
      <c r="PHF80" s="82"/>
      <c r="PHG80" s="82"/>
      <c r="PHH80" s="82"/>
      <c r="PHI80" s="82"/>
      <c r="PHJ80" s="82"/>
      <c r="PHK80" s="82"/>
      <c r="PHL80" s="82"/>
      <c r="PHM80" s="82"/>
      <c r="PHN80" s="82"/>
      <c r="PHO80" s="82"/>
      <c r="PHP80" s="82"/>
      <c r="PHQ80" s="82"/>
      <c r="PHR80" s="82"/>
      <c r="PHS80" s="82"/>
      <c r="PHT80" s="82"/>
      <c r="PHU80" s="82"/>
      <c r="PHV80" s="82"/>
      <c r="PHW80" s="82"/>
      <c r="PHX80" s="82"/>
      <c r="PHY80" s="82"/>
      <c r="PHZ80" s="82"/>
      <c r="PIA80" s="82"/>
      <c r="PIB80" s="82"/>
      <c r="PIC80" s="82"/>
      <c r="PID80" s="82"/>
      <c r="PIE80" s="82"/>
      <c r="PIF80" s="82"/>
      <c r="PIG80" s="82"/>
      <c r="PIH80" s="82"/>
      <c r="PII80" s="82"/>
      <c r="PIJ80" s="82"/>
      <c r="PIK80" s="82"/>
      <c r="PIL80" s="82"/>
      <c r="PIM80" s="82"/>
      <c r="PIN80" s="82"/>
      <c r="PIO80" s="82"/>
      <c r="PIP80" s="82"/>
      <c r="PIQ80" s="82"/>
      <c r="PIR80" s="82"/>
      <c r="PIS80" s="82"/>
      <c r="PIT80" s="82"/>
      <c r="PIU80" s="82"/>
      <c r="PIV80" s="82"/>
      <c r="PIW80" s="82"/>
      <c r="PIX80" s="82"/>
      <c r="PIY80" s="82"/>
      <c r="PIZ80" s="82"/>
      <c r="PJA80" s="82"/>
      <c r="PJB80" s="82"/>
      <c r="PJC80" s="82"/>
      <c r="PJD80" s="82"/>
      <c r="PJE80" s="82"/>
      <c r="PJF80" s="82"/>
      <c r="PJG80" s="82"/>
      <c r="PJH80" s="82"/>
      <c r="PJI80" s="82"/>
      <c r="PJJ80" s="82"/>
      <c r="PJK80" s="82"/>
      <c r="PJL80" s="82"/>
      <c r="PJM80" s="82"/>
      <c r="PJN80" s="82"/>
      <c r="PJO80" s="82"/>
      <c r="PJP80" s="82"/>
      <c r="PJQ80" s="82"/>
      <c r="PJR80" s="82"/>
      <c r="PJS80" s="82"/>
      <c r="PJT80" s="82"/>
      <c r="PJU80" s="82"/>
      <c r="PJV80" s="82"/>
      <c r="PJW80" s="82"/>
      <c r="PJX80" s="82"/>
      <c r="PJY80" s="82"/>
      <c r="PJZ80" s="82"/>
      <c r="PKA80" s="82"/>
      <c r="PKB80" s="82"/>
      <c r="PKC80" s="82"/>
      <c r="PKD80" s="82"/>
      <c r="PKE80" s="82"/>
      <c r="PKF80" s="82"/>
      <c r="PKG80" s="82"/>
      <c r="PKH80" s="82"/>
      <c r="PKI80" s="82"/>
      <c r="PKJ80" s="82"/>
      <c r="PKK80" s="82"/>
      <c r="PKL80" s="82"/>
      <c r="PKM80" s="82"/>
      <c r="PKN80" s="82"/>
      <c r="PKO80" s="82"/>
      <c r="PKP80" s="82"/>
      <c r="PKQ80" s="82"/>
      <c r="PKR80" s="82"/>
      <c r="PKS80" s="82"/>
      <c r="PKT80" s="82"/>
      <c r="PKU80" s="82"/>
      <c r="PKV80" s="82"/>
      <c r="PKW80" s="82"/>
      <c r="PKX80" s="82"/>
      <c r="PKY80" s="82"/>
      <c r="PKZ80" s="82"/>
      <c r="PLA80" s="82"/>
      <c r="PLB80" s="82"/>
      <c r="PLC80" s="82"/>
      <c r="PLD80" s="82"/>
      <c r="PLE80" s="82"/>
      <c r="PLF80" s="82"/>
      <c r="PLG80" s="82"/>
      <c r="PLH80" s="82"/>
      <c r="PLI80" s="82"/>
      <c r="PLJ80" s="82"/>
      <c r="PLK80" s="82"/>
      <c r="PLL80" s="82"/>
      <c r="PLM80" s="82"/>
      <c r="PLN80" s="82"/>
      <c r="PLO80" s="82"/>
      <c r="PLP80" s="82"/>
      <c r="PLQ80" s="82"/>
      <c r="PLR80" s="82"/>
      <c r="PLS80" s="82"/>
      <c r="PLT80" s="82"/>
      <c r="PLU80" s="82"/>
      <c r="PLV80" s="82"/>
      <c r="PLW80" s="82"/>
      <c r="PLX80" s="82"/>
      <c r="PLY80" s="82"/>
      <c r="PLZ80" s="82"/>
      <c r="PMA80" s="82"/>
      <c r="PMB80" s="82"/>
      <c r="PMC80" s="82"/>
      <c r="PMD80" s="82"/>
      <c r="PME80" s="82"/>
      <c r="PMF80" s="82"/>
      <c r="PMG80" s="82"/>
      <c r="PMH80" s="82"/>
      <c r="PMI80" s="82"/>
      <c r="PMJ80" s="82"/>
      <c r="PMK80" s="82"/>
      <c r="PML80" s="82"/>
      <c r="PMM80" s="82"/>
      <c r="PMN80" s="82"/>
      <c r="PMO80" s="82"/>
      <c r="PMP80" s="82"/>
      <c r="PMQ80" s="82"/>
      <c r="PMR80" s="82"/>
      <c r="PMS80" s="82"/>
      <c r="PMT80" s="82"/>
      <c r="PMU80" s="82"/>
      <c r="PMV80" s="82"/>
      <c r="PMW80" s="82"/>
      <c r="PMX80" s="82"/>
      <c r="PMY80" s="82"/>
      <c r="PMZ80" s="82"/>
      <c r="PNA80" s="82"/>
      <c r="PNB80" s="82"/>
      <c r="PNC80" s="82"/>
      <c r="PND80" s="82"/>
      <c r="PNE80" s="82"/>
      <c r="PNF80" s="82"/>
      <c r="PNG80" s="82"/>
      <c r="PNH80" s="82"/>
      <c r="PNI80" s="82"/>
      <c r="PNJ80" s="82"/>
      <c r="PNK80" s="82"/>
      <c r="PNL80" s="82"/>
      <c r="PNM80" s="82"/>
      <c r="PNN80" s="82"/>
      <c r="PNO80" s="82"/>
      <c r="PNP80" s="82"/>
      <c r="PNQ80" s="82"/>
      <c r="PNR80" s="82"/>
      <c r="PNS80" s="82"/>
      <c r="PNT80" s="82"/>
      <c r="PNU80" s="82"/>
      <c r="PNV80" s="82"/>
      <c r="PNW80" s="82"/>
      <c r="PNX80" s="82"/>
      <c r="PNY80" s="82"/>
      <c r="PNZ80" s="82"/>
      <c r="POA80" s="82"/>
      <c r="POB80" s="82"/>
      <c r="POC80" s="82"/>
      <c r="POD80" s="82"/>
      <c r="POE80" s="82"/>
      <c r="POF80" s="82"/>
      <c r="POG80" s="82"/>
      <c r="POH80" s="82"/>
      <c r="POI80" s="82"/>
      <c r="POJ80" s="82"/>
      <c r="POK80" s="82"/>
      <c r="POL80" s="82"/>
      <c r="POM80" s="82"/>
      <c r="PON80" s="82"/>
      <c r="POO80" s="82"/>
      <c r="POP80" s="82"/>
      <c r="POQ80" s="82"/>
      <c r="POR80" s="82"/>
      <c r="POS80" s="82"/>
      <c r="POT80" s="82"/>
      <c r="POU80" s="82"/>
      <c r="POV80" s="82"/>
      <c r="POW80" s="82"/>
      <c r="POX80" s="82"/>
      <c r="POY80" s="82"/>
      <c r="POZ80" s="82"/>
      <c r="PPA80" s="82"/>
      <c r="PPB80" s="82"/>
      <c r="PPC80" s="82"/>
      <c r="PPD80" s="82"/>
      <c r="PPE80" s="82"/>
      <c r="PPF80" s="82"/>
      <c r="PPG80" s="82"/>
      <c r="PPH80" s="82"/>
      <c r="PPI80" s="82"/>
      <c r="PPJ80" s="82"/>
      <c r="PPK80" s="82"/>
      <c r="PPL80" s="82"/>
      <c r="PPM80" s="82"/>
      <c r="PPN80" s="82"/>
      <c r="PPO80" s="82"/>
      <c r="PPP80" s="82"/>
      <c r="PPQ80" s="82"/>
      <c r="PPR80" s="82"/>
      <c r="PPS80" s="82"/>
      <c r="PPT80" s="82"/>
      <c r="PPU80" s="82"/>
      <c r="PPV80" s="82"/>
      <c r="PPW80" s="82"/>
      <c r="PPX80" s="82"/>
      <c r="PPY80" s="82"/>
      <c r="PPZ80" s="82"/>
      <c r="PQA80" s="82"/>
      <c r="PQB80" s="82"/>
      <c r="PQC80" s="82"/>
      <c r="PQD80" s="82"/>
      <c r="PQE80" s="82"/>
      <c r="PQF80" s="82"/>
      <c r="PQG80" s="82"/>
      <c r="PQH80" s="82"/>
      <c r="PQI80" s="82"/>
      <c r="PQJ80" s="82"/>
      <c r="PQK80" s="82"/>
      <c r="PQL80" s="82"/>
      <c r="PQM80" s="82"/>
      <c r="PQN80" s="82"/>
      <c r="PQO80" s="82"/>
      <c r="PQP80" s="82"/>
      <c r="PQQ80" s="82"/>
      <c r="PQR80" s="82"/>
      <c r="PQS80" s="82"/>
      <c r="PQT80" s="82"/>
      <c r="PQU80" s="82"/>
      <c r="PQV80" s="82"/>
      <c r="PQW80" s="82"/>
      <c r="PQX80" s="82"/>
      <c r="PQY80" s="82"/>
      <c r="PQZ80" s="82"/>
      <c r="PRA80" s="82"/>
      <c r="PRB80" s="82"/>
      <c r="PRC80" s="82"/>
      <c r="PRD80" s="82"/>
      <c r="PRE80" s="82"/>
      <c r="PRF80" s="82"/>
      <c r="PRG80" s="82"/>
      <c r="PRH80" s="82"/>
      <c r="PRI80" s="82"/>
      <c r="PRJ80" s="82"/>
      <c r="PRK80" s="82"/>
      <c r="PRL80" s="82"/>
      <c r="PRM80" s="82"/>
      <c r="PRN80" s="82"/>
      <c r="PRO80" s="82"/>
      <c r="PRP80" s="82"/>
      <c r="PRQ80" s="82"/>
      <c r="PRR80" s="82"/>
      <c r="PRS80" s="82"/>
      <c r="PRT80" s="82"/>
      <c r="PRU80" s="82"/>
      <c r="PRV80" s="82"/>
      <c r="PRW80" s="82"/>
      <c r="PRX80" s="82"/>
      <c r="PRY80" s="82"/>
      <c r="PRZ80" s="82"/>
      <c r="PSA80" s="82"/>
      <c r="PSB80" s="82"/>
      <c r="PSC80" s="82"/>
      <c r="PSD80" s="82"/>
      <c r="PSE80" s="82"/>
      <c r="PSF80" s="82"/>
      <c r="PSG80" s="82"/>
      <c r="PSH80" s="82"/>
      <c r="PSI80" s="82"/>
      <c r="PSJ80" s="82"/>
      <c r="PSK80" s="82"/>
      <c r="PSL80" s="82"/>
      <c r="PSM80" s="82"/>
      <c r="PSN80" s="82"/>
      <c r="PSO80" s="82"/>
      <c r="PSP80" s="82"/>
      <c r="PSQ80" s="82"/>
      <c r="PSR80" s="82"/>
      <c r="PSS80" s="82"/>
      <c r="PST80" s="82"/>
      <c r="PSU80" s="82"/>
      <c r="PSV80" s="82"/>
      <c r="PSW80" s="82"/>
      <c r="PSX80" s="82"/>
      <c r="PSY80" s="82"/>
      <c r="PSZ80" s="82"/>
      <c r="PTA80" s="82"/>
      <c r="PTB80" s="82"/>
      <c r="PTC80" s="82"/>
      <c r="PTD80" s="82"/>
      <c r="PTE80" s="82"/>
      <c r="PTF80" s="82"/>
      <c r="PTG80" s="82"/>
      <c r="PTH80" s="82"/>
      <c r="PTI80" s="82"/>
      <c r="PTJ80" s="82"/>
      <c r="PTK80" s="82"/>
      <c r="PTL80" s="82"/>
      <c r="PTM80" s="82"/>
      <c r="PTN80" s="82"/>
      <c r="PTO80" s="82"/>
      <c r="PTP80" s="82"/>
      <c r="PTQ80" s="82"/>
      <c r="PTR80" s="82"/>
      <c r="PTS80" s="82"/>
      <c r="PTT80" s="82"/>
      <c r="PTU80" s="82"/>
      <c r="PTV80" s="82"/>
      <c r="PTW80" s="82"/>
      <c r="PTX80" s="82"/>
      <c r="PTY80" s="82"/>
      <c r="PTZ80" s="82"/>
      <c r="PUA80" s="82"/>
      <c r="PUB80" s="82"/>
      <c r="PUC80" s="82"/>
      <c r="PUD80" s="82"/>
      <c r="PUE80" s="82"/>
      <c r="PUF80" s="82"/>
      <c r="PUG80" s="82"/>
      <c r="PUH80" s="82"/>
      <c r="PUI80" s="82"/>
      <c r="PUJ80" s="82"/>
      <c r="PUK80" s="82"/>
      <c r="PUL80" s="82"/>
      <c r="PUM80" s="82"/>
      <c r="PUN80" s="82"/>
      <c r="PUO80" s="82"/>
      <c r="PUP80" s="82"/>
      <c r="PUQ80" s="82"/>
      <c r="PUR80" s="82"/>
      <c r="PUS80" s="82"/>
      <c r="PUT80" s="82"/>
      <c r="PUU80" s="82"/>
      <c r="PUV80" s="82"/>
      <c r="PUW80" s="82"/>
      <c r="PUX80" s="82"/>
      <c r="PUY80" s="82"/>
      <c r="PUZ80" s="82"/>
      <c r="PVA80" s="82"/>
      <c r="PVB80" s="82"/>
      <c r="PVC80" s="82"/>
      <c r="PVD80" s="82"/>
      <c r="PVE80" s="82"/>
      <c r="PVF80" s="82"/>
      <c r="PVG80" s="82"/>
      <c r="PVH80" s="82"/>
      <c r="PVI80" s="82"/>
      <c r="PVJ80" s="82"/>
      <c r="PVK80" s="82"/>
      <c r="PVL80" s="82"/>
      <c r="PVM80" s="82"/>
      <c r="PVN80" s="82"/>
      <c r="PVO80" s="82"/>
      <c r="PVP80" s="82"/>
      <c r="PVQ80" s="82"/>
      <c r="PVR80" s="82"/>
      <c r="PVS80" s="82"/>
      <c r="PVT80" s="82"/>
      <c r="PVU80" s="82"/>
      <c r="PVV80" s="82"/>
      <c r="PVW80" s="82"/>
      <c r="PVX80" s="82"/>
      <c r="PVY80" s="82"/>
      <c r="PVZ80" s="82"/>
      <c r="PWA80" s="82"/>
      <c r="PWB80" s="82"/>
      <c r="PWC80" s="82"/>
      <c r="PWD80" s="82"/>
      <c r="PWE80" s="82"/>
      <c r="PWF80" s="82"/>
      <c r="PWG80" s="82"/>
      <c r="PWH80" s="82"/>
      <c r="PWI80" s="82"/>
      <c r="PWJ80" s="82"/>
      <c r="PWK80" s="82"/>
      <c r="PWL80" s="82"/>
      <c r="PWM80" s="82"/>
      <c r="PWN80" s="82"/>
      <c r="PWO80" s="82"/>
      <c r="PWP80" s="82"/>
      <c r="PWQ80" s="82"/>
      <c r="PWR80" s="82"/>
      <c r="PWS80" s="82"/>
      <c r="PWT80" s="82"/>
      <c r="PWU80" s="82"/>
      <c r="PWV80" s="82"/>
      <c r="PWW80" s="82"/>
      <c r="PWX80" s="82"/>
      <c r="PWY80" s="82"/>
      <c r="PWZ80" s="82"/>
      <c r="PXA80" s="82"/>
      <c r="PXB80" s="82"/>
      <c r="PXC80" s="82"/>
      <c r="PXD80" s="82"/>
      <c r="PXE80" s="82"/>
      <c r="PXF80" s="82"/>
      <c r="PXG80" s="82"/>
      <c r="PXH80" s="82"/>
      <c r="PXI80" s="82"/>
      <c r="PXJ80" s="82"/>
      <c r="PXK80" s="82"/>
      <c r="PXL80" s="82"/>
      <c r="PXM80" s="82"/>
      <c r="PXN80" s="82"/>
      <c r="PXO80" s="82"/>
      <c r="PXP80" s="82"/>
      <c r="PXQ80" s="82"/>
      <c r="PXR80" s="82"/>
      <c r="PXS80" s="82"/>
      <c r="PXT80" s="82"/>
      <c r="PXU80" s="82"/>
      <c r="PXV80" s="82"/>
      <c r="PXW80" s="82"/>
      <c r="PXX80" s="82"/>
      <c r="PXY80" s="82"/>
      <c r="PXZ80" s="82"/>
      <c r="PYA80" s="82"/>
      <c r="PYB80" s="82"/>
      <c r="PYC80" s="82"/>
      <c r="PYD80" s="82"/>
      <c r="PYE80" s="82"/>
      <c r="PYF80" s="82"/>
      <c r="PYG80" s="82"/>
      <c r="PYH80" s="82"/>
      <c r="PYI80" s="82"/>
      <c r="PYJ80" s="82"/>
      <c r="PYK80" s="82"/>
      <c r="PYL80" s="82"/>
      <c r="PYM80" s="82"/>
      <c r="PYN80" s="82"/>
      <c r="PYO80" s="82"/>
      <c r="PYP80" s="82"/>
      <c r="PYQ80" s="82"/>
      <c r="PYR80" s="82"/>
      <c r="PYS80" s="82"/>
      <c r="PYT80" s="82"/>
      <c r="PYU80" s="82"/>
      <c r="PYV80" s="82"/>
      <c r="PYW80" s="82"/>
      <c r="PYX80" s="82"/>
      <c r="PYY80" s="82"/>
      <c r="PYZ80" s="82"/>
      <c r="PZA80" s="82"/>
      <c r="PZB80" s="82"/>
      <c r="PZC80" s="82"/>
      <c r="PZD80" s="82"/>
      <c r="PZE80" s="82"/>
      <c r="PZF80" s="82"/>
      <c r="PZG80" s="82"/>
      <c r="PZH80" s="82"/>
      <c r="PZI80" s="82"/>
      <c r="PZJ80" s="82"/>
      <c r="PZK80" s="82"/>
      <c r="PZL80" s="82"/>
      <c r="PZM80" s="82"/>
      <c r="PZN80" s="82"/>
      <c r="PZO80" s="82"/>
      <c r="PZP80" s="82"/>
      <c r="PZQ80" s="82"/>
      <c r="PZR80" s="82"/>
      <c r="PZS80" s="82"/>
      <c r="PZT80" s="82"/>
      <c r="PZU80" s="82"/>
      <c r="PZV80" s="82"/>
      <c r="PZW80" s="82"/>
      <c r="PZX80" s="82"/>
      <c r="PZY80" s="82"/>
      <c r="PZZ80" s="82"/>
      <c r="QAA80" s="82"/>
      <c r="QAB80" s="82"/>
      <c r="QAC80" s="82"/>
      <c r="QAD80" s="82"/>
      <c r="QAE80" s="82"/>
      <c r="QAF80" s="82"/>
      <c r="QAG80" s="82"/>
      <c r="QAH80" s="82"/>
      <c r="QAI80" s="82"/>
      <c r="QAJ80" s="82"/>
      <c r="QAK80" s="82"/>
      <c r="QAL80" s="82"/>
      <c r="QAM80" s="82"/>
      <c r="QAN80" s="82"/>
      <c r="QAO80" s="82"/>
      <c r="QAP80" s="82"/>
      <c r="QAQ80" s="82"/>
      <c r="QAR80" s="82"/>
      <c r="QAS80" s="82"/>
      <c r="QAT80" s="82"/>
      <c r="QAU80" s="82"/>
      <c r="QAV80" s="82"/>
      <c r="QAW80" s="82"/>
      <c r="QAX80" s="82"/>
      <c r="QAY80" s="82"/>
      <c r="QAZ80" s="82"/>
      <c r="QBA80" s="82"/>
      <c r="QBB80" s="82"/>
      <c r="QBC80" s="82"/>
      <c r="QBD80" s="82"/>
      <c r="QBE80" s="82"/>
      <c r="QBF80" s="82"/>
      <c r="QBG80" s="82"/>
      <c r="QBH80" s="82"/>
      <c r="QBI80" s="82"/>
      <c r="QBJ80" s="82"/>
      <c r="QBK80" s="82"/>
      <c r="QBL80" s="82"/>
      <c r="QBM80" s="82"/>
      <c r="QBN80" s="82"/>
      <c r="QBO80" s="82"/>
      <c r="QBP80" s="82"/>
      <c r="QBQ80" s="82"/>
      <c r="QBR80" s="82"/>
      <c r="QBS80" s="82"/>
      <c r="QBT80" s="82"/>
      <c r="QBU80" s="82"/>
      <c r="QBV80" s="82"/>
      <c r="QBW80" s="82"/>
      <c r="QBX80" s="82"/>
      <c r="QBY80" s="82"/>
      <c r="QBZ80" s="82"/>
      <c r="QCA80" s="82"/>
      <c r="QCB80" s="82"/>
      <c r="QCC80" s="82"/>
      <c r="QCD80" s="82"/>
      <c r="QCE80" s="82"/>
      <c r="QCF80" s="82"/>
      <c r="QCG80" s="82"/>
      <c r="QCH80" s="82"/>
      <c r="QCI80" s="82"/>
      <c r="QCJ80" s="82"/>
      <c r="QCK80" s="82"/>
      <c r="QCL80" s="82"/>
      <c r="QCM80" s="82"/>
      <c r="QCN80" s="82"/>
      <c r="QCO80" s="82"/>
      <c r="QCP80" s="82"/>
      <c r="QCQ80" s="82"/>
      <c r="QCR80" s="82"/>
      <c r="QCS80" s="82"/>
      <c r="QCT80" s="82"/>
      <c r="QCU80" s="82"/>
      <c r="QCV80" s="82"/>
      <c r="QCW80" s="82"/>
      <c r="QCX80" s="82"/>
      <c r="QCY80" s="82"/>
      <c r="QCZ80" s="82"/>
      <c r="QDA80" s="82"/>
      <c r="QDB80" s="82"/>
      <c r="QDC80" s="82"/>
      <c r="QDD80" s="82"/>
      <c r="QDE80" s="82"/>
      <c r="QDF80" s="82"/>
      <c r="QDG80" s="82"/>
      <c r="QDH80" s="82"/>
      <c r="QDI80" s="82"/>
      <c r="QDJ80" s="82"/>
      <c r="QDK80" s="82"/>
      <c r="QDL80" s="82"/>
      <c r="QDM80" s="82"/>
      <c r="QDN80" s="82"/>
      <c r="QDO80" s="82"/>
      <c r="QDP80" s="82"/>
      <c r="QDQ80" s="82"/>
      <c r="QDR80" s="82"/>
      <c r="QDS80" s="82"/>
      <c r="QDT80" s="82"/>
      <c r="QDU80" s="82"/>
      <c r="QDV80" s="82"/>
      <c r="QDW80" s="82"/>
      <c r="QDX80" s="82"/>
      <c r="QDY80" s="82"/>
      <c r="QDZ80" s="82"/>
      <c r="QEA80" s="82"/>
      <c r="QEB80" s="82"/>
      <c r="QEC80" s="82"/>
      <c r="QED80" s="82"/>
      <c r="QEE80" s="82"/>
      <c r="QEF80" s="82"/>
      <c r="QEG80" s="82"/>
      <c r="QEH80" s="82"/>
      <c r="QEI80" s="82"/>
      <c r="QEJ80" s="82"/>
      <c r="QEK80" s="82"/>
      <c r="QEL80" s="82"/>
      <c r="QEM80" s="82"/>
      <c r="QEN80" s="82"/>
      <c r="QEO80" s="82"/>
      <c r="QEP80" s="82"/>
      <c r="QEQ80" s="82"/>
      <c r="QER80" s="82"/>
      <c r="QES80" s="82"/>
      <c r="QET80" s="82"/>
      <c r="QEU80" s="82"/>
      <c r="QEV80" s="82"/>
      <c r="QEW80" s="82"/>
      <c r="QEX80" s="82"/>
      <c r="QEY80" s="82"/>
      <c r="QEZ80" s="82"/>
      <c r="QFA80" s="82"/>
      <c r="QFB80" s="82"/>
      <c r="QFC80" s="82"/>
      <c r="QFD80" s="82"/>
      <c r="QFE80" s="82"/>
      <c r="QFF80" s="82"/>
      <c r="QFG80" s="82"/>
      <c r="QFH80" s="82"/>
      <c r="QFI80" s="82"/>
      <c r="QFJ80" s="82"/>
      <c r="QFK80" s="82"/>
      <c r="QFL80" s="82"/>
      <c r="QFM80" s="82"/>
      <c r="QFN80" s="82"/>
      <c r="QFO80" s="82"/>
      <c r="QFP80" s="82"/>
      <c r="QFQ80" s="82"/>
      <c r="QFR80" s="82"/>
      <c r="QFS80" s="82"/>
      <c r="QFT80" s="82"/>
      <c r="QFU80" s="82"/>
      <c r="QFV80" s="82"/>
      <c r="QFW80" s="82"/>
      <c r="QFX80" s="82"/>
      <c r="QFY80" s="82"/>
      <c r="QFZ80" s="82"/>
      <c r="QGA80" s="82"/>
      <c r="QGB80" s="82"/>
      <c r="QGC80" s="82"/>
      <c r="QGD80" s="82"/>
      <c r="QGE80" s="82"/>
      <c r="QGF80" s="82"/>
      <c r="QGG80" s="82"/>
      <c r="QGH80" s="82"/>
      <c r="QGI80" s="82"/>
      <c r="QGJ80" s="82"/>
      <c r="QGK80" s="82"/>
      <c r="QGL80" s="82"/>
      <c r="QGM80" s="82"/>
      <c r="QGN80" s="82"/>
      <c r="QGO80" s="82"/>
      <c r="QGP80" s="82"/>
      <c r="QGQ80" s="82"/>
      <c r="QGR80" s="82"/>
      <c r="QGS80" s="82"/>
      <c r="QGT80" s="82"/>
      <c r="QGU80" s="82"/>
      <c r="QGV80" s="82"/>
      <c r="QGW80" s="82"/>
      <c r="QGX80" s="82"/>
      <c r="QGY80" s="82"/>
      <c r="QGZ80" s="82"/>
      <c r="QHA80" s="82"/>
      <c r="QHB80" s="82"/>
      <c r="QHC80" s="82"/>
      <c r="QHD80" s="82"/>
      <c r="QHE80" s="82"/>
      <c r="QHF80" s="82"/>
      <c r="QHG80" s="82"/>
      <c r="QHH80" s="82"/>
      <c r="QHI80" s="82"/>
      <c r="QHJ80" s="82"/>
      <c r="QHK80" s="82"/>
      <c r="QHL80" s="82"/>
      <c r="QHM80" s="82"/>
      <c r="QHN80" s="82"/>
      <c r="QHO80" s="82"/>
      <c r="QHP80" s="82"/>
      <c r="QHQ80" s="82"/>
      <c r="QHR80" s="82"/>
      <c r="QHS80" s="82"/>
      <c r="QHT80" s="82"/>
      <c r="QHU80" s="82"/>
      <c r="QHV80" s="82"/>
      <c r="QHW80" s="82"/>
      <c r="QHX80" s="82"/>
      <c r="QHY80" s="82"/>
      <c r="QHZ80" s="82"/>
      <c r="QIA80" s="82"/>
      <c r="QIB80" s="82"/>
      <c r="QIC80" s="82"/>
      <c r="QID80" s="82"/>
      <c r="QIE80" s="82"/>
      <c r="QIF80" s="82"/>
      <c r="QIG80" s="82"/>
      <c r="QIH80" s="82"/>
      <c r="QII80" s="82"/>
      <c r="QIJ80" s="82"/>
      <c r="QIK80" s="82"/>
      <c r="QIL80" s="82"/>
      <c r="QIM80" s="82"/>
      <c r="QIN80" s="82"/>
      <c r="QIO80" s="82"/>
      <c r="QIP80" s="82"/>
      <c r="QIQ80" s="82"/>
      <c r="QIR80" s="82"/>
      <c r="QIS80" s="82"/>
      <c r="QIT80" s="82"/>
      <c r="QIU80" s="82"/>
      <c r="QIV80" s="82"/>
      <c r="QIW80" s="82"/>
      <c r="QIX80" s="82"/>
      <c r="QIY80" s="82"/>
      <c r="QIZ80" s="82"/>
      <c r="QJA80" s="82"/>
      <c r="QJB80" s="82"/>
      <c r="QJC80" s="82"/>
      <c r="QJD80" s="82"/>
      <c r="QJE80" s="82"/>
      <c r="QJF80" s="82"/>
      <c r="QJG80" s="82"/>
      <c r="QJH80" s="82"/>
      <c r="QJI80" s="82"/>
      <c r="QJJ80" s="82"/>
      <c r="QJK80" s="82"/>
      <c r="QJL80" s="82"/>
      <c r="QJM80" s="82"/>
      <c r="QJN80" s="82"/>
      <c r="QJO80" s="82"/>
      <c r="QJP80" s="82"/>
      <c r="QJQ80" s="82"/>
      <c r="QJR80" s="82"/>
      <c r="QJS80" s="82"/>
      <c r="QJT80" s="82"/>
      <c r="QJU80" s="82"/>
      <c r="QJV80" s="82"/>
      <c r="QJW80" s="82"/>
      <c r="QJX80" s="82"/>
      <c r="QJY80" s="82"/>
      <c r="QJZ80" s="82"/>
      <c r="QKA80" s="82"/>
      <c r="QKB80" s="82"/>
      <c r="QKC80" s="82"/>
      <c r="QKD80" s="82"/>
      <c r="QKE80" s="82"/>
      <c r="QKF80" s="82"/>
      <c r="QKG80" s="82"/>
      <c r="QKH80" s="82"/>
      <c r="QKI80" s="82"/>
      <c r="QKJ80" s="82"/>
      <c r="QKK80" s="82"/>
      <c r="QKL80" s="82"/>
      <c r="QKM80" s="82"/>
      <c r="QKN80" s="82"/>
      <c r="QKO80" s="82"/>
      <c r="QKP80" s="82"/>
      <c r="QKQ80" s="82"/>
      <c r="QKR80" s="82"/>
      <c r="QKS80" s="82"/>
      <c r="QKT80" s="82"/>
      <c r="QKU80" s="82"/>
      <c r="QKV80" s="82"/>
      <c r="QKW80" s="82"/>
      <c r="QKX80" s="82"/>
      <c r="QKY80" s="82"/>
      <c r="QKZ80" s="82"/>
      <c r="QLA80" s="82"/>
      <c r="QLB80" s="82"/>
      <c r="QLC80" s="82"/>
      <c r="QLD80" s="82"/>
      <c r="QLE80" s="82"/>
      <c r="QLF80" s="82"/>
      <c r="QLG80" s="82"/>
      <c r="QLH80" s="82"/>
      <c r="QLI80" s="82"/>
      <c r="QLJ80" s="82"/>
      <c r="QLK80" s="82"/>
      <c r="QLL80" s="82"/>
      <c r="QLM80" s="82"/>
      <c r="QLN80" s="82"/>
      <c r="QLO80" s="82"/>
      <c r="QLP80" s="82"/>
      <c r="QLQ80" s="82"/>
      <c r="QLR80" s="82"/>
      <c r="QLS80" s="82"/>
      <c r="QLT80" s="82"/>
      <c r="QLU80" s="82"/>
      <c r="QLV80" s="82"/>
      <c r="QLW80" s="82"/>
      <c r="QLX80" s="82"/>
      <c r="QLY80" s="82"/>
      <c r="QLZ80" s="82"/>
      <c r="QMA80" s="82"/>
      <c r="QMB80" s="82"/>
      <c r="QMC80" s="82"/>
      <c r="QMD80" s="82"/>
      <c r="QME80" s="82"/>
      <c r="QMF80" s="82"/>
      <c r="QMG80" s="82"/>
      <c r="QMH80" s="82"/>
      <c r="QMI80" s="82"/>
      <c r="QMJ80" s="82"/>
      <c r="QMK80" s="82"/>
      <c r="QML80" s="82"/>
      <c r="QMM80" s="82"/>
      <c r="QMN80" s="82"/>
      <c r="QMO80" s="82"/>
      <c r="QMP80" s="82"/>
      <c r="QMQ80" s="82"/>
      <c r="QMR80" s="82"/>
      <c r="QMS80" s="82"/>
      <c r="QMT80" s="82"/>
      <c r="QMU80" s="82"/>
      <c r="QMV80" s="82"/>
      <c r="QMW80" s="82"/>
      <c r="QMX80" s="82"/>
      <c r="QMY80" s="82"/>
      <c r="QMZ80" s="82"/>
      <c r="QNA80" s="82"/>
      <c r="QNB80" s="82"/>
      <c r="QNC80" s="82"/>
      <c r="QND80" s="82"/>
      <c r="QNE80" s="82"/>
      <c r="QNF80" s="82"/>
      <c r="QNG80" s="82"/>
      <c r="QNH80" s="82"/>
      <c r="QNI80" s="82"/>
      <c r="QNJ80" s="82"/>
      <c r="QNK80" s="82"/>
      <c r="QNL80" s="82"/>
      <c r="QNM80" s="82"/>
      <c r="QNN80" s="82"/>
      <c r="QNO80" s="82"/>
      <c r="QNP80" s="82"/>
      <c r="QNQ80" s="82"/>
      <c r="QNR80" s="82"/>
      <c r="QNS80" s="82"/>
      <c r="QNT80" s="82"/>
      <c r="QNU80" s="82"/>
      <c r="QNV80" s="82"/>
      <c r="QNW80" s="82"/>
      <c r="QNX80" s="82"/>
      <c r="QNY80" s="82"/>
      <c r="QNZ80" s="82"/>
      <c r="QOA80" s="82"/>
      <c r="QOB80" s="82"/>
      <c r="QOC80" s="82"/>
      <c r="QOD80" s="82"/>
      <c r="QOE80" s="82"/>
      <c r="QOF80" s="82"/>
      <c r="QOG80" s="82"/>
      <c r="QOH80" s="82"/>
      <c r="QOI80" s="82"/>
      <c r="QOJ80" s="82"/>
      <c r="QOK80" s="82"/>
      <c r="QOL80" s="82"/>
      <c r="QOM80" s="82"/>
      <c r="QON80" s="82"/>
      <c r="QOO80" s="82"/>
      <c r="QOP80" s="82"/>
      <c r="QOQ80" s="82"/>
      <c r="QOR80" s="82"/>
      <c r="QOS80" s="82"/>
      <c r="QOT80" s="82"/>
      <c r="QOU80" s="82"/>
      <c r="QOV80" s="82"/>
      <c r="QOW80" s="82"/>
      <c r="QOX80" s="82"/>
      <c r="QOY80" s="82"/>
      <c r="QOZ80" s="82"/>
      <c r="QPA80" s="82"/>
      <c r="QPB80" s="82"/>
      <c r="QPC80" s="82"/>
      <c r="QPD80" s="82"/>
      <c r="QPE80" s="82"/>
      <c r="QPF80" s="82"/>
      <c r="QPG80" s="82"/>
      <c r="QPH80" s="82"/>
      <c r="QPI80" s="82"/>
      <c r="QPJ80" s="82"/>
      <c r="QPK80" s="82"/>
      <c r="QPL80" s="82"/>
      <c r="QPM80" s="82"/>
      <c r="QPN80" s="82"/>
      <c r="QPO80" s="82"/>
      <c r="QPP80" s="82"/>
      <c r="QPQ80" s="82"/>
      <c r="QPR80" s="82"/>
      <c r="QPS80" s="82"/>
      <c r="QPT80" s="82"/>
      <c r="QPU80" s="82"/>
      <c r="QPV80" s="82"/>
      <c r="QPW80" s="82"/>
      <c r="QPX80" s="82"/>
      <c r="QPY80" s="82"/>
      <c r="QPZ80" s="82"/>
      <c r="QQA80" s="82"/>
      <c r="QQB80" s="82"/>
      <c r="QQC80" s="82"/>
      <c r="QQD80" s="82"/>
      <c r="QQE80" s="82"/>
      <c r="QQF80" s="82"/>
      <c r="QQG80" s="82"/>
      <c r="QQH80" s="82"/>
      <c r="QQI80" s="82"/>
      <c r="QQJ80" s="82"/>
      <c r="QQK80" s="82"/>
      <c r="QQL80" s="82"/>
      <c r="QQM80" s="82"/>
      <c r="QQN80" s="82"/>
      <c r="QQO80" s="82"/>
      <c r="QQP80" s="82"/>
      <c r="QQQ80" s="82"/>
      <c r="QQR80" s="82"/>
      <c r="QQS80" s="82"/>
      <c r="QQT80" s="82"/>
      <c r="QQU80" s="82"/>
      <c r="QQV80" s="82"/>
      <c r="QQW80" s="82"/>
      <c r="QQX80" s="82"/>
      <c r="QQY80" s="82"/>
      <c r="QQZ80" s="82"/>
      <c r="QRA80" s="82"/>
      <c r="QRB80" s="82"/>
      <c r="QRC80" s="82"/>
      <c r="QRD80" s="82"/>
      <c r="QRE80" s="82"/>
      <c r="QRF80" s="82"/>
      <c r="QRG80" s="82"/>
      <c r="QRH80" s="82"/>
      <c r="QRI80" s="82"/>
      <c r="QRJ80" s="82"/>
      <c r="QRK80" s="82"/>
      <c r="QRL80" s="82"/>
      <c r="QRM80" s="82"/>
      <c r="QRN80" s="82"/>
      <c r="QRO80" s="82"/>
      <c r="QRP80" s="82"/>
      <c r="QRQ80" s="82"/>
      <c r="QRR80" s="82"/>
      <c r="QRS80" s="82"/>
      <c r="QRT80" s="82"/>
      <c r="QRU80" s="82"/>
      <c r="QRV80" s="82"/>
      <c r="QRW80" s="82"/>
      <c r="QRX80" s="82"/>
      <c r="QRY80" s="82"/>
      <c r="QRZ80" s="82"/>
      <c r="QSA80" s="82"/>
      <c r="QSB80" s="82"/>
      <c r="QSC80" s="82"/>
      <c r="QSD80" s="82"/>
      <c r="QSE80" s="82"/>
      <c r="QSF80" s="82"/>
      <c r="QSG80" s="82"/>
      <c r="QSH80" s="82"/>
      <c r="QSI80" s="82"/>
      <c r="QSJ80" s="82"/>
      <c r="QSK80" s="82"/>
      <c r="QSL80" s="82"/>
      <c r="QSM80" s="82"/>
      <c r="QSN80" s="82"/>
      <c r="QSO80" s="82"/>
      <c r="QSP80" s="82"/>
      <c r="QSQ80" s="82"/>
      <c r="QSR80" s="82"/>
      <c r="QSS80" s="82"/>
      <c r="QST80" s="82"/>
      <c r="QSU80" s="82"/>
      <c r="QSV80" s="82"/>
      <c r="QSW80" s="82"/>
      <c r="QSX80" s="82"/>
      <c r="QSY80" s="82"/>
      <c r="QSZ80" s="82"/>
      <c r="QTA80" s="82"/>
      <c r="QTB80" s="82"/>
      <c r="QTC80" s="82"/>
      <c r="QTD80" s="82"/>
      <c r="QTE80" s="82"/>
      <c r="QTF80" s="82"/>
      <c r="QTG80" s="82"/>
      <c r="QTH80" s="82"/>
      <c r="QTI80" s="82"/>
      <c r="QTJ80" s="82"/>
      <c r="QTK80" s="82"/>
      <c r="QTL80" s="82"/>
      <c r="QTM80" s="82"/>
      <c r="QTN80" s="82"/>
      <c r="QTO80" s="82"/>
      <c r="QTP80" s="82"/>
      <c r="QTQ80" s="82"/>
      <c r="QTR80" s="82"/>
      <c r="QTS80" s="82"/>
      <c r="QTT80" s="82"/>
      <c r="QTU80" s="82"/>
      <c r="QTV80" s="82"/>
      <c r="QTW80" s="82"/>
      <c r="QTX80" s="82"/>
      <c r="QTY80" s="82"/>
      <c r="QTZ80" s="82"/>
      <c r="QUA80" s="82"/>
      <c r="QUB80" s="82"/>
      <c r="QUC80" s="82"/>
      <c r="QUD80" s="82"/>
      <c r="QUE80" s="82"/>
      <c r="QUF80" s="82"/>
      <c r="QUG80" s="82"/>
      <c r="QUH80" s="82"/>
      <c r="QUI80" s="82"/>
      <c r="QUJ80" s="82"/>
      <c r="QUK80" s="82"/>
      <c r="QUL80" s="82"/>
      <c r="QUM80" s="82"/>
      <c r="QUN80" s="82"/>
      <c r="QUO80" s="82"/>
      <c r="QUP80" s="82"/>
      <c r="QUQ80" s="82"/>
      <c r="QUR80" s="82"/>
      <c r="QUS80" s="82"/>
      <c r="QUT80" s="82"/>
      <c r="QUU80" s="82"/>
      <c r="QUV80" s="82"/>
      <c r="QUW80" s="82"/>
      <c r="QUX80" s="82"/>
      <c r="QUY80" s="82"/>
      <c r="QUZ80" s="82"/>
      <c r="QVA80" s="82"/>
      <c r="QVB80" s="82"/>
      <c r="QVC80" s="82"/>
      <c r="QVD80" s="82"/>
      <c r="QVE80" s="82"/>
      <c r="QVF80" s="82"/>
      <c r="QVG80" s="82"/>
      <c r="QVH80" s="82"/>
      <c r="QVI80" s="82"/>
      <c r="QVJ80" s="82"/>
      <c r="QVK80" s="82"/>
      <c r="QVL80" s="82"/>
      <c r="QVM80" s="82"/>
      <c r="QVN80" s="82"/>
      <c r="QVO80" s="82"/>
      <c r="QVP80" s="82"/>
      <c r="QVQ80" s="82"/>
      <c r="QVR80" s="82"/>
      <c r="QVS80" s="82"/>
      <c r="QVT80" s="82"/>
      <c r="QVU80" s="82"/>
      <c r="QVV80" s="82"/>
      <c r="QVW80" s="82"/>
      <c r="QVX80" s="82"/>
      <c r="QVY80" s="82"/>
      <c r="QVZ80" s="82"/>
      <c r="QWA80" s="82"/>
      <c r="QWB80" s="82"/>
      <c r="QWC80" s="82"/>
      <c r="QWD80" s="82"/>
      <c r="QWE80" s="82"/>
      <c r="QWF80" s="82"/>
      <c r="QWG80" s="82"/>
      <c r="QWH80" s="82"/>
      <c r="QWI80" s="82"/>
      <c r="QWJ80" s="82"/>
      <c r="QWK80" s="82"/>
      <c r="QWL80" s="82"/>
      <c r="QWM80" s="82"/>
      <c r="QWN80" s="82"/>
      <c r="QWO80" s="82"/>
      <c r="QWP80" s="82"/>
      <c r="QWQ80" s="82"/>
      <c r="QWR80" s="82"/>
      <c r="QWS80" s="82"/>
      <c r="QWT80" s="82"/>
      <c r="QWU80" s="82"/>
      <c r="QWV80" s="82"/>
      <c r="QWW80" s="82"/>
      <c r="QWX80" s="82"/>
      <c r="QWY80" s="82"/>
      <c r="QWZ80" s="82"/>
      <c r="QXA80" s="82"/>
      <c r="QXB80" s="82"/>
      <c r="QXC80" s="82"/>
      <c r="QXD80" s="82"/>
      <c r="QXE80" s="82"/>
      <c r="QXF80" s="82"/>
      <c r="QXG80" s="82"/>
      <c r="QXH80" s="82"/>
      <c r="QXI80" s="82"/>
      <c r="QXJ80" s="82"/>
      <c r="QXK80" s="82"/>
      <c r="QXL80" s="82"/>
      <c r="QXM80" s="82"/>
      <c r="QXN80" s="82"/>
      <c r="QXO80" s="82"/>
      <c r="QXP80" s="82"/>
      <c r="QXQ80" s="82"/>
      <c r="QXR80" s="82"/>
      <c r="QXS80" s="82"/>
      <c r="QXT80" s="82"/>
      <c r="QXU80" s="82"/>
      <c r="QXV80" s="82"/>
      <c r="QXW80" s="82"/>
      <c r="QXX80" s="82"/>
      <c r="QXY80" s="82"/>
      <c r="QXZ80" s="82"/>
      <c r="QYA80" s="82"/>
      <c r="QYB80" s="82"/>
      <c r="QYC80" s="82"/>
      <c r="QYD80" s="82"/>
      <c r="QYE80" s="82"/>
      <c r="QYF80" s="82"/>
      <c r="QYG80" s="82"/>
      <c r="QYH80" s="82"/>
      <c r="QYI80" s="82"/>
      <c r="QYJ80" s="82"/>
      <c r="QYK80" s="82"/>
      <c r="QYL80" s="82"/>
      <c r="QYM80" s="82"/>
      <c r="QYN80" s="82"/>
      <c r="QYO80" s="82"/>
      <c r="QYP80" s="82"/>
      <c r="QYQ80" s="82"/>
      <c r="QYR80" s="82"/>
      <c r="QYS80" s="82"/>
      <c r="QYT80" s="82"/>
      <c r="QYU80" s="82"/>
      <c r="QYV80" s="82"/>
      <c r="QYW80" s="82"/>
      <c r="QYX80" s="82"/>
      <c r="QYY80" s="82"/>
      <c r="QYZ80" s="82"/>
      <c r="QZA80" s="82"/>
      <c r="QZB80" s="82"/>
      <c r="QZC80" s="82"/>
      <c r="QZD80" s="82"/>
      <c r="QZE80" s="82"/>
      <c r="QZF80" s="82"/>
      <c r="QZG80" s="82"/>
      <c r="QZH80" s="82"/>
      <c r="QZI80" s="82"/>
      <c r="QZJ80" s="82"/>
      <c r="QZK80" s="82"/>
      <c r="QZL80" s="82"/>
      <c r="QZM80" s="82"/>
      <c r="QZN80" s="82"/>
      <c r="QZO80" s="82"/>
      <c r="QZP80" s="82"/>
      <c r="QZQ80" s="82"/>
      <c r="QZR80" s="82"/>
      <c r="QZS80" s="82"/>
      <c r="QZT80" s="82"/>
      <c r="QZU80" s="82"/>
      <c r="QZV80" s="82"/>
      <c r="QZW80" s="82"/>
      <c r="QZX80" s="82"/>
      <c r="QZY80" s="82"/>
      <c r="QZZ80" s="82"/>
      <c r="RAA80" s="82"/>
      <c r="RAB80" s="82"/>
      <c r="RAC80" s="82"/>
      <c r="RAD80" s="82"/>
      <c r="RAE80" s="82"/>
      <c r="RAF80" s="82"/>
      <c r="RAG80" s="82"/>
      <c r="RAH80" s="82"/>
      <c r="RAI80" s="82"/>
      <c r="RAJ80" s="82"/>
      <c r="RAK80" s="82"/>
      <c r="RAL80" s="82"/>
      <c r="RAM80" s="82"/>
      <c r="RAN80" s="82"/>
      <c r="RAO80" s="82"/>
      <c r="RAP80" s="82"/>
      <c r="RAQ80" s="82"/>
      <c r="RAR80" s="82"/>
      <c r="RAS80" s="82"/>
      <c r="RAT80" s="82"/>
      <c r="RAU80" s="82"/>
      <c r="RAV80" s="82"/>
      <c r="RAW80" s="82"/>
      <c r="RAX80" s="82"/>
      <c r="RAY80" s="82"/>
      <c r="RAZ80" s="82"/>
      <c r="RBA80" s="82"/>
      <c r="RBB80" s="82"/>
      <c r="RBC80" s="82"/>
      <c r="RBD80" s="82"/>
      <c r="RBE80" s="82"/>
      <c r="RBF80" s="82"/>
      <c r="RBG80" s="82"/>
      <c r="RBH80" s="82"/>
      <c r="RBI80" s="82"/>
      <c r="RBJ80" s="82"/>
      <c r="RBK80" s="82"/>
      <c r="RBL80" s="82"/>
      <c r="RBM80" s="82"/>
      <c r="RBN80" s="82"/>
      <c r="RBO80" s="82"/>
      <c r="RBP80" s="82"/>
      <c r="RBQ80" s="82"/>
      <c r="RBR80" s="82"/>
      <c r="RBS80" s="82"/>
      <c r="RBT80" s="82"/>
      <c r="RBU80" s="82"/>
      <c r="RBV80" s="82"/>
      <c r="RBW80" s="82"/>
      <c r="RBX80" s="82"/>
      <c r="RBY80" s="82"/>
      <c r="RBZ80" s="82"/>
      <c r="RCA80" s="82"/>
      <c r="RCB80" s="82"/>
      <c r="RCC80" s="82"/>
      <c r="RCD80" s="82"/>
      <c r="RCE80" s="82"/>
      <c r="RCF80" s="82"/>
      <c r="RCG80" s="82"/>
      <c r="RCH80" s="82"/>
      <c r="RCI80" s="82"/>
      <c r="RCJ80" s="82"/>
      <c r="RCK80" s="82"/>
      <c r="RCL80" s="82"/>
      <c r="RCM80" s="82"/>
      <c r="RCN80" s="82"/>
      <c r="RCO80" s="82"/>
      <c r="RCP80" s="82"/>
      <c r="RCQ80" s="82"/>
      <c r="RCR80" s="82"/>
      <c r="RCS80" s="82"/>
      <c r="RCT80" s="82"/>
      <c r="RCU80" s="82"/>
      <c r="RCV80" s="82"/>
      <c r="RCW80" s="82"/>
      <c r="RCX80" s="82"/>
      <c r="RCY80" s="82"/>
      <c r="RCZ80" s="82"/>
      <c r="RDA80" s="82"/>
      <c r="RDB80" s="82"/>
      <c r="RDC80" s="82"/>
      <c r="RDD80" s="82"/>
      <c r="RDE80" s="82"/>
      <c r="RDF80" s="82"/>
      <c r="RDG80" s="82"/>
      <c r="RDH80" s="82"/>
      <c r="RDI80" s="82"/>
      <c r="RDJ80" s="82"/>
      <c r="RDK80" s="82"/>
      <c r="RDL80" s="82"/>
      <c r="RDM80" s="82"/>
      <c r="RDN80" s="82"/>
      <c r="RDO80" s="82"/>
      <c r="RDP80" s="82"/>
      <c r="RDQ80" s="82"/>
      <c r="RDR80" s="82"/>
      <c r="RDS80" s="82"/>
      <c r="RDT80" s="82"/>
      <c r="RDU80" s="82"/>
      <c r="RDV80" s="82"/>
      <c r="RDW80" s="82"/>
      <c r="RDX80" s="82"/>
      <c r="RDY80" s="82"/>
      <c r="RDZ80" s="82"/>
      <c r="REA80" s="82"/>
      <c r="REB80" s="82"/>
      <c r="REC80" s="82"/>
      <c r="RED80" s="82"/>
      <c r="REE80" s="82"/>
      <c r="REF80" s="82"/>
      <c r="REG80" s="82"/>
      <c r="REH80" s="82"/>
      <c r="REI80" s="82"/>
      <c r="REJ80" s="82"/>
      <c r="REK80" s="82"/>
      <c r="REL80" s="82"/>
      <c r="REM80" s="82"/>
      <c r="REN80" s="82"/>
      <c r="REO80" s="82"/>
      <c r="REP80" s="82"/>
      <c r="REQ80" s="82"/>
      <c r="RER80" s="82"/>
      <c r="RES80" s="82"/>
      <c r="RET80" s="82"/>
      <c r="REU80" s="82"/>
      <c r="REV80" s="82"/>
      <c r="REW80" s="82"/>
      <c r="REX80" s="82"/>
      <c r="REY80" s="82"/>
      <c r="REZ80" s="82"/>
      <c r="RFA80" s="82"/>
      <c r="RFB80" s="82"/>
      <c r="RFC80" s="82"/>
      <c r="RFD80" s="82"/>
      <c r="RFE80" s="82"/>
      <c r="RFF80" s="82"/>
      <c r="RFG80" s="82"/>
      <c r="RFH80" s="82"/>
      <c r="RFI80" s="82"/>
      <c r="RFJ80" s="82"/>
      <c r="RFK80" s="82"/>
      <c r="RFL80" s="82"/>
      <c r="RFM80" s="82"/>
      <c r="RFN80" s="82"/>
      <c r="RFO80" s="82"/>
      <c r="RFP80" s="82"/>
      <c r="RFQ80" s="82"/>
      <c r="RFR80" s="82"/>
      <c r="RFS80" s="82"/>
      <c r="RFT80" s="82"/>
      <c r="RFU80" s="82"/>
      <c r="RFV80" s="82"/>
      <c r="RFW80" s="82"/>
      <c r="RFX80" s="82"/>
      <c r="RFY80" s="82"/>
      <c r="RFZ80" s="82"/>
      <c r="RGA80" s="82"/>
      <c r="RGB80" s="82"/>
      <c r="RGC80" s="82"/>
      <c r="RGD80" s="82"/>
      <c r="RGE80" s="82"/>
      <c r="RGF80" s="82"/>
      <c r="RGG80" s="82"/>
      <c r="RGH80" s="82"/>
      <c r="RGI80" s="82"/>
      <c r="RGJ80" s="82"/>
      <c r="RGK80" s="82"/>
      <c r="RGL80" s="82"/>
      <c r="RGM80" s="82"/>
      <c r="RGN80" s="82"/>
      <c r="RGO80" s="82"/>
      <c r="RGP80" s="82"/>
      <c r="RGQ80" s="82"/>
      <c r="RGR80" s="82"/>
      <c r="RGS80" s="82"/>
      <c r="RGT80" s="82"/>
      <c r="RGU80" s="82"/>
      <c r="RGV80" s="82"/>
      <c r="RGW80" s="82"/>
      <c r="RGX80" s="82"/>
      <c r="RGY80" s="82"/>
      <c r="RGZ80" s="82"/>
      <c r="RHA80" s="82"/>
      <c r="RHB80" s="82"/>
      <c r="RHC80" s="82"/>
      <c r="RHD80" s="82"/>
      <c r="RHE80" s="82"/>
      <c r="RHF80" s="82"/>
      <c r="RHG80" s="82"/>
      <c r="RHH80" s="82"/>
      <c r="RHI80" s="82"/>
      <c r="RHJ80" s="82"/>
      <c r="RHK80" s="82"/>
      <c r="RHL80" s="82"/>
      <c r="RHM80" s="82"/>
      <c r="RHN80" s="82"/>
      <c r="RHO80" s="82"/>
      <c r="RHP80" s="82"/>
      <c r="RHQ80" s="82"/>
      <c r="RHR80" s="82"/>
      <c r="RHS80" s="82"/>
      <c r="RHT80" s="82"/>
      <c r="RHU80" s="82"/>
      <c r="RHV80" s="82"/>
      <c r="RHW80" s="82"/>
      <c r="RHX80" s="82"/>
      <c r="RHY80" s="82"/>
      <c r="RHZ80" s="82"/>
      <c r="RIA80" s="82"/>
      <c r="RIB80" s="82"/>
      <c r="RIC80" s="82"/>
      <c r="RID80" s="82"/>
      <c r="RIE80" s="82"/>
      <c r="RIF80" s="82"/>
      <c r="RIG80" s="82"/>
      <c r="RIH80" s="82"/>
      <c r="RII80" s="82"/>
      <c r="RIJ80" s="82"/>
      <c r="RIK80" s="82"/>
      <c r="RIL80" s="82"/>
      <c r="RIM80" s="82"/>
      <c r="RIN80" s="82"/>
      <c r="RIO80" s="82"/>
      <c r="RIP80" s="82"/>
      <c r="RIQ80" s="82"/>
      <c r="RIR80" s="82"/>
      <c r="RIS80" s="82"/>
      <c r="RIT80" s="82"/>
      <c r="RIU80" s="82"/>
      <c r="RIV80" s="82"/>
      <c r="RIW80" s="82"/>
      <c r="RIX80" s="82"/>
      <c r="RIY80" s="82"/>
      <c r="RIZ80" s="82"/>
      <c r="RJA80" s="82"/>
      <c r="RJB80" s="82"/>
      <c r="RJC80" s="82"/>
      <c r="RJD80" s="82"/>
      <c r="RJE80" s="82"/>
      <c r="RJF80" s="82"/>
      <c r="RJG80" s="82"/>
      <c r="RJH80" s="82"/>
      <c r="RJI80" s="82"/>
      <c r="RJJ80" s="82"/>
      <c r="RJK80" s="82"/>
      <c r="RJL80" s="82"/>
      <c r="RJM80" s="82"/>
      <c r="RJN80" s="82"/>
      <c r="RJO80" s="82"/>
      <c r="RJP80" s="82"/>
      <c r="RJQ80" s="82"/>
      <c r="RJR80" s="82"/>
      <c r="RJS80" s="82"/>
      <c r="RJT80" s="82"/>
      <c r="RJU80" s="82"/>
      <c r="RJV80" s="82"/>
      <c r="RJW80" s="82"/>
      <c r="RJX80" s="82"/>
      <c r="RJY80" s="82"/>
      <c r="RJZ80" s="82"/>
      <c r="RKA80" s="82"/>
      <c r="RKB80" s="82"/>
      <c r="RKC80" s="82"/>
      <c r="RKD80" s="82"/>
      <c r="RKE80" s="82"/>
      <c r="RKF80" s="82"/>
      <c r="RKG80" s="82"/>
      <c r="RKH80" s="82"/>
      <c r="RKI80" s="82"/>
      <c r="RKJ80" s="82"/>
      <c r="RKK80" s="82"/>
      <c r="RKL80" s="82"/>
      <c r="RKM80" s="82"/>
      <c r="RKN80" s="82"/>
      <c r="RKO80" s="82"/>
      <c r="RKP80" s="82"/>
      <c r="RKQ80" s="82"/>
      <c r="RKR80" s="82"/>
      <c r="RKS80" s="82"/>
      <c r="RKT80" s="82"/>
      <c r="RKU80" s="82"/>
      <c r="RKV80" s="82"/>
      <c r="RKW80" s="82"/>
      <c r="RKX80" s="82"/>
      <c r="RKY80" s="82"/>
      <c r="RKZ80" s="82"/>
      <c r="RLA80" s="82"/>
      <c r="RLB80" s="82"/>
      <c r="RLC80" s="82"/>
      <c r="RLD80" s="82"/>
      <c r="RLE80" s="82"/>
      <c r="RLF80" s="82"/>
      <c r="RLG80" s="82"/>
      <c r="RLH80" s="82"/>
      <c r="RLI80" s="82"/>
      <c r="RLJ80" s="82"/>
      <c r="RLK80" s="82"/>
      <c r="RLL80" s="82"/>
      <c r="RLM80" s="82"/>
      <c r="RLN80" s="82"/>
      <c r="RLO80" s="82"/>
      <c r="RLP80" s="82"/>
      <c r="RLQ80" s="82"/>
      <c r="RLR80" s="82"/>
      <c r="RLS80" s="82"/>
      <c r="RLT80" s="82"/>
      <c r="RLU80" s="82"/>
      <c r="RLV80" s="82"/>
      <c r="RLW80" s="82"/>
      <c r="RLX80" s="82"/>
      <c r="RLY80" s="82"/>
      <c r="RLZ80" s="82"/>
      <c r="RMA80" s="82"/>
      <c r="RMB80" s="82"/>
      <c r="RMC80" s="82"/>
      <c r="RMD80" s="82"/>
      <c r="RME80" s="82"/>
      <c r="RMF80" s="82"/>
      <c r="RMG80" s="82"/>
      <c r="RMH80" s="82"/>
      <c r="RMI80" s="82"/>
      <c r="RMJ80" s="82"/>
      <c r="RMK80" s="82"/>
      <c r="RML80" s="82"/>
      <c r="RMM80" s="82"/>
      <c r="RMN80" s="82"/>
      <c r="RMO80" s="82"/>
      <c r="RMP80" s="82"/>
      <c r="RMQ80" s="82"/>
      <c r="RMR80" s="82"/>
      <c r="RMS80" s="82"/>
      <c r="RMT80" s="82"/>
      <c r="RMU80" s="82"/>
      <c r="RMV80" s="82"/>
      <c r="RMW80" s="82"/>
      <c r="RMX80" s="82"/>
      <c r="RMY80" s="82"/>
      <c r="RMZ80" s="82"/>
      <c r="RNA80" s="82"/>
      <c r="RNB80" s="82"/>
      <c r="RNC80" s="82"/>
      <c r="RND80" s="82"/>
      <c r="RNE80" s="82"/>
      <c r="RNF80" s="82"/>
      <c r="RNG80" s="82"/>
      <c r="RNH80" s="82"/>
      <c r="RNI80" s="82"/>
      <c r="RNJ80" s="82"/>
      <c r="RNK80" s="82"/>
      <c r="RNL80" s="82"/>
      <c r="RNM80" s="82"/>
      <c r="RNN80" s="82"/>
      <c r="RNO80" s="82"/>
      <c r="RNP80" s="82"/>
      <c r="RNQ80" s="82"/>
      <c r="RNR80" s="82"/>
      <c r="RNS80" s="82"/>
      <c r="RNT80" s="82"/>
      <c r="RNU80" s="82"/>
      <c r="RNV80" s="82"/>
      <c r="RNW80" s="82"/>
      <c r="RNX80" s="82"/>
      <c r="RNY80" s="82"/>
      <c r="RNZ80" s="82"/>
      <c r="ROA80" s="82"/>
      <c r="ROB80" s="82"/>
      <c r="ROC80" s="82"/>
      <c r="ROD80" s="82"/>
      <c r="ROE80" s="82"/>
      <c r="ROF80" s="82"/>
      <c r="ROG80" s="82"/>
      <c r="ROH80" s="82"/>
      <c r="ROI80" s="82"/>
      <c r="ROJ80" s="82"/>
      <c r="ROK80" s="82"/>
      <c r="ROL80" s="82"/>
      <c r="ROM80" s="82"/>
      <c r="RON80" s="82"/>
      <c r="ROO80" s="82"/>
      <c r="ROP80" s="82"/>
      <c r="ROQ80" s="82"/>
      <c r="ROR80" s="82"/>
      <c r="ROS80" s="82"/>
      <c r="ROT80" s="82"/>
      <c r="ROU80" s="82"/>
      <c r="ROV80" s="82"/>
      <c r="ROW80" s="82"/>
      <c r="ROX80" s="82"/>
      <c r="ROY80" s="82"/>
      <c r="ROZ80" s="82"/>
      <c r="RPA80" s="82"/>
      <c r="RPB80" s="82"/>
      <c r="RPC80" s="82"/>
      <c r="RPD80" s="82"/>
      <c r="RPE80" s="82"/>
      <c r="RPF80" s="82"/>
      <c r="RPG80" s="82"/>
      <c r="RPH80" s="82"/>
      <c r="RPI80" s="82"/>
      <c r="RPJ80" s="82"/>
      <c r="RPK80" s="82"/>
      <c r="RPL80" s="82"/>
      <c r="RPM80" s="82"/>
      <c r="RPN80" s="82"/>
      <c r="RPO80" s="82"/>
      <c r="RPP80" s="82"/>
      <c r="RPQ80" s="82"/>
      <c r="RPR80" s="82"/>
      <c r="RPS80" s="82"/>
      <c r="RPT80" s="82"/>
      <c r="RPU80" s="82"/>
      <c r="RPV80" s="82"/>
      <c r="RPW80" s="82"/>
      <c r="RPX80" s="82"/>
      <c r="RPY80" s="82"/>
      <c r="RPZ80" s="82"/>
      <c r="RQA80" s="82"/>
      <c r="RQB80" s="82"/>
      <c r="RQC80" s="82"/>
      <c r="RQD80" s="82"/>
      <c r="RQE80" s="82"/>
      <c r="RQF80" s="82"/>
      <c r="RQG80" s="82"/>
      <c r="RQH80" s="82"/>
      <c r="RQI80" s="82"/>
      <c r="RQJ80" s="82"/>
      <c r="RQK80" s="82"/>
      <c r="RQL80" s="82"/>
      <c r="RQM80" s="82"/>
      <c r="RQN80" s="82"/>
      <c r="RQO80" s="82"/>
      <c r="RQP80" s="82"/>
      <c r="RQQ80" s="82"/>
      <c r="RQR80" s="82"/>
      <c r="RQS80" s="82"/>
      <c r="RQT80" s="82"/>
      <c r="RQU80" s="82"/>
      <c r="RQV80" s="82"/>
      <c r="RQW80" s="82"/>
      <c r="RQX80" s="82"/>
      <c r="RQY80" s="82"/>
      <c r="RQZ80" s="82"/>
      <c r="RRA80" s="82"/>
      <c r="RRB80" s="82"/>
      <c r="RRC80" s="82"/>
      <c r="RRD80" s="82"/>
      <c r="RRE80" s="82"/>
      <c r="RRF80" s="82"/>
      <c r="RRG80" s="82"/>
      <c r="RRH80" s="82"/>
      <c r="RRI80" s="82"/>
      <c r="RRJ80" s="82"/>
      <c r="RRK80" s="82"/>
      <c r="RRL80" s="82"/>
      <c r="RRM80" s="82"/>
      <c r="RRN80" s="82"/>
      <c r="RRO80" s="82"/>
      <c r="RRP80" s="82"/>
      <c r="RRQ80" s="82"/>
      <c r="RRR80" s="82"/>
      <c r="RRS80" s="82"/>
      <c r="RRT80" s="82"/>
      <c r="RRU80" s="82"/>
      <c r="RRV80" s="82"/>
      <c r="RRW80" s="82"/>
      <c r="RRX80" s="82"/>
      <c r="RRY80" s="82"/>
      <c r="RRZ80" s="82"/>
      <c r="RSA80" s="82"/>
      <c r="RSB80" s="82"/>
      <c r="RSC80" s="82"/>
      <c r="RSD80" s="82"/>
      <c r="RSE80" s="82"/>
      <c r="RSF80" s="82"/>
      <c r="RSG80" s="82"/>
      <c r="RSH80" s="82"/>
      <c r="RSI80" s="82"/>
      <c r="RSJ80" s="82"/>
      <c r="RSK80" s="82"/>
      <c r="RSL80" s="82"/>
      <c r="RSM80" s="82"/>
      <c r="RSN80" s="82"/>
      <c r="RSO80" s="82"/>
      <c r="RSP80" s="82"/>
      <c r="RSQ80" s="82"/>
      <c r="RSR80" s="82"/>
      <c r="RSS80" s="82"/>
      <c r="RST80" s="82"/>
      <c r="RSU80" s="82"/>
      <c r="RSV80" s="82"/>
      <c r="RSW80" s="82"/>
      <c r="RSX80" s="82"/>
      <c r="RSY80" s="82"/>
      <c r="RSZ80" s="82"/>
      <c r="RTA80" s="82"/>
      <c r="RTB80" s="82"/>
      <c r="RTC80" s="82"/>
      <c r="RTD80" s="82"/>
      <c r="RTE80" s="82"/>
      <c r="RTF80" s="82"/>
      <c r="RTG80" s="82"/>
      <c r="RTH80" s="82"/>
      <c r="RTI80" s="82"/>
      <c r="RTJ80" s="82"/>
      <c r="RTK80" s="82"/>
      <c r="RTL80" s="82"/>
      <c r="RTM80" s="82"/>
      <c r="RTN80" s="82"/>
      <c r="RTO80" s="82"/>
      <c r="RTP80" s="82"/>
      <c r="RTQ80" s="82"/>
      <c r="RTR80" s="82"/>
      <c r="RTS80" s="82"/>
      <c r="RTT80" s="82"/>
      <c r="RTU80" s="82"/>
      <c r="RTV80" s="82"/>
      <c r="RTW80" s="82"/>
      <c r="RTX80" s="82"/>
      <c r="RTY80" s="82"/>
      <c r="RTZ80" s="82"/>
      <c r="RUA80" s="82"/>
      <c r="RUB80" s="82"/>
      <c r="RUC80" s="82"/>
      <c r="RUD80" s="82"/>
      <c r="RUE80" s="82"/>
      <c r="RUF80" s="82"/>
      <c r="RUG80" s="82"/>
      <c r="RUH80" s="82"/>
      <c r="RUI80" s="82"/>
      <c r="RUJ80" s="82"/>
      <c r="RUK80" s="82"/>
      <c r="RUL80" s="82"/>
      <c r="RUM80" s="82"/>
      <c r="RUN80" s="82"/>
      <c r="RUO80" s="82"/>
      <c r="RUP80" s="82"/>
      <c r="RUQ80" s="82"/>
      <c r="RUR80" s="82"/>
      <c r="RUS80" s="82"/>
      <c r="RUT80" s="82"/>
      <c r="RUU80" s="82"/>
      <c r="RUV80" s="82"/>
      <c r="RUW80" s="82"/>
      <c r="RUX80" s="82"/>
      <c r="RUY80" s="82"/>
      <c r="RUZ80" s="82"/>
      <c r="RVA80" s="82"/>
      <c r="RVB80" s="82"/>
      <c r="RVC80" s="82"/>
      <c r="RVD80" s="82"/>
      <c r="RVE80" s="82"/>
      <c r="RVF80" s="82"/>
      <c r="RVG80" s="82"/>
      <c r="RVH80" s="82"/>
      <c r="RVI80" s="82"/>
      <c r="RVJ80" s="82"/>
      <c r="RVK80" s="82"/>
      <c r="RVL80" s="82"/>
      <c r="RVM80" s="82"/>
      <c r="RVN80" s="82"/>
      <c r="RVO80" s="82"/>
      <c r="RVP80" s="82"/>
      <c r="RVQ80" s="82"/>
      <c r="RVR80" s="82"/>
      <c r="RVS80" s="82"/>
      <c r="RVT80" s="82"/>
      <c r="RVU80" s="82"/>
      <c r="RVV80" s="82"/>
      <c r="RVW80" s="82"/>
      <c r="RVX80" s="82"/>
      <c r="RVY80" s="82"/>
      <c r="RVZ80" s="82"/>
      <c r="RWA80" s="82"/>
      <c r="RWB80" s="82"/>
      <c r="RWC80" s="82"/>
      <c r="RWD80" s="82"/>
      <c r="RWE80" s="82"/>
      <c r="RWF80" s="82"/>
      <c r="RWG80" s="82"/>
      <c r="RWH80" s="82"/>
      <c r="RWI80" s="82"/>
      <c r="RWJ80" s="82"/>
      <c r="RWK80" s="82"/>
      <c r="RWL80" s="82"/>
      <c r="RWM80" s="82"/>
      <c r="RWN80" s="82"/>
      <c r="RWO80" s="82"/>
      <c r="RWP80" s="82"/>
      <c r="RWQ80" s="82"/>
      <c r="RWR80" s="82"/>
      <c r="RWS80" s="82"/>
      <c r="RWT80" s="82"/>
      <c r="RWU80" s="82"/>
      <c r="RWV80" s="82"/>
      <c r="RWW80" s="82"/>
      <c r="RWX80" s="82"/>
      <c r="RWY80" s="82"/>
      <c r="RWZ80" s="82"/>
      <c r="RXA80" s="82"/>
      <c r="RXB80" s="82"/>
      <c r="RXC80" s="82"/>
      <c r="RXD80" s="82"/>
      <c r="RXE80" s="82"/>
      <c r="RXF80" s="82"/>
      <c r="RXG80" s="82"/>
      <c r="RXH80" s="82"/>
      <c r="RXI80" s="82"/>
      <c r="RXJ80" s="82"/>
      <c r="RXK80" s="82"/>
      <c r="RXL80" s="82"/>
      <c r="RXM80" s="82"/>
      <c r="RXN80" s="82"/>
      <c r="RXO80" s="82"/>
      <c r="RXP80" s="82"/>
      <c r="RXQ80" s="82"/>
      <c r="RXR80" s="82"/>
      <c r="RXS80" s="82"/>
      <c r="RXT80" s="82"/>
      <c r="RXU80" s="82"/>
      <c r="RXV80" s="82"/>
      <c r="RXW80" s="82"/>
      <c r="RXX80" s="82"/>
      <c r="RXY80" s="82"/>
      <c r="RXZ80" s="82"/>
      <c r="RYA80" s="82"/>
      <c r="RYB80" s="82"/>
      <c r="RYC80" s="82"/>
      <c r="RYD80" s="82"/>
      <c r="RYE80" s="82"/>
      <c r="RYF80" s="82"/>
      <c r="RYG80" s="82"/>
      <c r="RYH80" s="82"/>
      <c r="RYI80" s="82"/>
      <c r="RYJ80" s="82"/>
      <c r="RYK80" s="82"/>
      <c r="RYL80" s="82"/>
      <c r="RYM80" s="82"/>
      <c r="RYN80" s="82"/>
      <c r="RYO80" s="82"/>
      <c r="RYP80" s="82"/>
      <c r="RYQ80" s="82"/>
      <c r="RYR80" s="82"/>
      <c r="RYS80" s="82"/>
      <c r="RYT80" s="82"/>
      <c r="RYU80" s="82"/>
      <c r="RYV80" s="82"/>
      <c r="RYW80" s="82"/>
      <c r="RYX80" s="82"/>
      <c r="RYY80" s="82"/>
      <c r="RYZ80" s="82"/>
      <c r="RZA80" s="82"/>
      <c r="RZB80" s="82"/>
      <c r="RZC80" s="82"/>
      <c r="RZD80" s="82"/>
      <c r="RZE80" s="82"/>
      <c r="RZF80" s="82"/>
      <c r="RZG80" s="82"/>
      <c r="RZH80" s="82"/>
      <c r="RZI80" s="82"/>
      <c r="RZJ80" s="82"/>
      <c r="RZK80" s="82"/>
      <c r="RZL80" s="82"/>
      <c r="RZM80" s="82"/>
      <c r="RZN80" s="82"/>
      <c r="RZO80" s="82"/>
      <c r="RZP80" s="82"/>
      <c r="RZQ80" s="82"/>
      <c r="RZR80" s="82"/>
      <c r="RZS80" s="82"/>
      <c r="RZT80" s="82"/>
      <c r="RZU80" s="82"/>
      <c r="RZV80" s="82"/>
      <c r="RZW80" s="82"/>
      <c r="RZX80" s="82"/>
      <c r="RZY80" s="82"/>
      <c r="RZZ80" s="82"/>
      <c r="SAA80" s="82"/>
      <c r="SAB80" s="82"/>
      <c r="SAC80" s="82"/>
      <c r="SAD80" s="82"/>
      <c r="SAE80" s="82"/>
      <c r="SAF80" s="82"/>
      <c r="SAG80" s="82"/>
      <c r="SAH80" s="82"/>
      <c r="SAI80" s="82"/>
      <c r="SAJ80" s="82"/>
      <c r="SAK80" s="82"/>
      <c r="SAL80" s="82"/>
      <c r="SAM80" s="82"/>
      <c r="SAN80" s="82"/>
      <c r="SAO80" s="82"/>
      <c r="SAP80" s="82"/>
      <c r="SAQ80" s="82"/>
      <c r="SAR80" s="82"/>
      <c r="SAS80" s="82"/>
      <c r="SAT80" s="82"/>
      <c r="SAU80" s="82"/>
      <c r="SAV80" s="82"/>
      <c r="SAW80" s="82"/>
      <c r="SAX80" s="82"/>
      <c r="SAY80" s="82"/>
      <c r="SAZ80" s="82"/>
      <c r="SBA80" s="82"/>
      <c r="SBB80" s="82"/>
      <c r="SBC80" s="82"/>
      <c r="SBD80" s="82"/>
      <c r="SBE80" s="82"/>
      <c r="SBF80" s="82"/>
      <c r="SBG80" s="82"/>
      <c r="SBH80" s="82"/>
      <c r="SBI80" s="82"/>
      <c r="SBJ80" s="82"/>
      <c r="SBK80" s="82"/>
      <c r="SBL80" s="82"/>
      <c r="SBM80" s="82"/>
      <c r="SBN80" s="82"/>
      <c r="SBO80" s="82"/>
      <c r="SBP80" s="82"/>
      <c r="SBQ80" s="82"/>
      <c r="SBR80" s="82"/>
      <c r="SBS80" s="82"/>
      <c r="SBT80" s="82"/>
      <c r="SBU80" s="82"/>
      <c r="SBV80" s="82"/>
      <c r="SBW80" s="82"/>
      <c r="SBX80" s="82"/>
      <c r="SBY80" s="82"/>
      <c r="SBZ80" s="82"/>
      <c r="SCA80" s="82"/>
      <c r="SCB80" s="82"/>
      <c r="SCC80" s="82"/>
      <c r="SCD80" s="82"/>
      <c r="SCE80" s="82"/>
      <c r="SCF80" s="82"/>
      <c r="SCG80" s="82"/>
      <c r="SCH80" s="82"/>
      <c r="SCI80" s="82"/>
      <c r="SCJ80" s="82"/>
      <c r="SCK80" s="82"/>
      <c r="SCL80" s="82"/>
      <c r="SCM80" s="82"/>
      <c r="SCN80" s="82"/>
      <c r="SCO80" s="82"/>
      <c r="SCP80" s="82"/>
      <c r="SCQ80" s="82"/>
      <c r="SCR80" s="82"/>
      <c r="SCS80" s="82"/>
      <c r="SCT80" s="82"/>
      <c r="SCU80" s="82"/>
      <c r="SCV80" s="82"/>
      <c r="SCW80" s="82"/>
      <c r="SCX80" s="82"/>
      <c r="SCY80" s="82"/>
      <c r="SCZ80" s="82"/>
      <c r="SDA80" s="82"/>
      <c r="SDB80" s="82"/>
      <c r="SDC80" s="82"/>
      <c r="SDD80" s="82"/>
      <c r="SDE80" s="82"/>
      <c r="SDF80" s="82"/>
      <c r="SDG80" s="82"/>
      <c r="SDH80" s="82"/>
      <c r="SDI80" s="82"/>
      <c r="SDJ80" s="82"/>
      <c r="SDK80" s="82"/>
      <c r="SDL80" s="82"/>
      <c r="SDM80" s="82"/>
      <c r="SDN80" s="82"/>
      <c r="SDO80" s="82"/>
      <c r="SDP80" s="82"/>
      <c r="SDQ80" s="82"/>
      <c r="SDR80" s="82"/>
      <c r="SDS80" s="82"/>
      <c r="SDT80" s="82"/>
      <c r="SDU80" s="82"/>
      <c r="SDV80" s="82"/>
      <c r="SDW80" s="82"/>
      <c r="SDX80" s="82"/>
      <c r="SDY80" s="82"/>
      <c r="SDZ80" s="82"/>
      <c r="SEA80" s="82"/>
      <c r="SEB80" s="82"/>
      <c r="SEC80" s="82"/>
      <c r="SED80" s="82"/>
      <c r="SEE80" s="82"/>
      <c r="SEF80" s="82"/>
      <c r="SEG80" s="82"/>
      <c r="SEH80" s="82"/>
      <c r="SEI80" s="82"/>
      <c r="SEJ80" s="82"/>
      <c r="SEK80" s="82"/>
      <c r="SEL80" s="82"/>
      <c r="SEM80" s="82"/>
      <c r="SEN80" s="82"/>
      <c r="SEO80" s="82"/>
      <c r="SEP80" s="82"/>
      <c r="SEQ80" s="82"/>
      <c r="SER80" s="82"/>
      <c r="SES80" s="82"/>
      <c r="SET80" s="82"/>
      <c r="SEU80" s="82"/>
      <c r="SEV80" s="82"/>
      <c r="SEW80" s="82"/>
      <c r="SEX80" s="82"/>
      <c r="SEY80" s="82"/>
      <c r="SEZ80" s="82"/>
      <c r="SFA80" s="82"/>
      <c r="SFB80" s="82"/>
      <c r="SFC80" s="82"/>
      <c r="SFD80" s="82"/>
      <c r="SFE80" s="82"/>
      <c r="SFF80" s="82"/>
      <c r="SFG80" s="82"/>
      <c r="SFH80" s="82"/>
      <c r="SFI80" s="82"/>
      <c r="SFJ80" s="82"/>
      <c r="SFK80" s="82"/>
      <c r="SFL80" s="82"/>
      <c r="SFM80" s="82"/>
      <c r="SFN80" s="82"/>
      <c r="SFO80" s="82"/>
      <c r="SFP80" s="82"/>
      <c r="SFQ80" s="82"/>
      <c r="SFR80" s="82"/>
      <c r="SFS80" s="82"/>
      <c r="SFT80" s="82"/>
      <c r="SFU80" s="82"/>
      <c r="SFV80" s="82"/>
      <c r="SFW80" s="82"/>
      <c r="SFX80" s="82"/>
      <c r="SFY80" s="82"/>
      <c r="SFZ80" s="82"/>
      <c r="SGA80" s="82"/>
      <c r="SGB80" s="82"/>
      <c r="SGC80" s="82"/>
      <c r="SGD80" s="82"/>
      <c r="SGE80" s="82"/>
      <c r="SGF80" s="82"/>
      <c r="SGG80" s="82"/>
      <c r="SGH80" s="82"/>
      <c r="SGI80" s="82"/>
      <c r="SGJ80" s="82"/>
      <c r="SGK80" s="82"/>
      <c r="SGL80" s="82"/>
      <c r="SGM80" s="82"/>
      <c r="SGN80" s="82"/>
      <c r="SGO80" s="82"/>
      <c r="SGP80" s="82"/>
      <c r="SGQ80" s="82"/>
      <c r="SGR80" s="82"/>
      <c r="SGS80" s="82"/>
      <c r="SGT80" s="82"/>
      <c r="SGU80" s="82"/>
      <c r="SGV80" s="82"/>
      <c r="SGW80" s="82"/>
      <c r="SGX80" s="82"/>
      <c r="SGY80" s="82"/>
      <c r="SGZ80" s="82"/>
      <c r="SHA80" s="82"/>
      <c r="SHB80" s="82"/>
      <c r="SHC80" s="82"/>
      <c r="SHD80" s="82"/>
      <c r="SHE80" s="82"/>
      <c r="SHF80" s="82"/>
      <c r="SHG80" s="82"/>
      <c r="SHH80" s="82"/>
      <c r="SHI80" s="82"/>
      <c r="SHJ80" s="82"/>
      <c r="SHK80" s="82"/>
      <c r="SHL80" s="82"/>
      <c r="SHM80" s="82"/>
      <c r="SHN80" s="82"/>
      <c r="SHO80" s="82"/>
      <c r="SHP80" s="82"/>
      <c r="SHQ80" s="82"/>
      <c r="SHR80" s="82"/>
      <c r="SHS80" s="82"/>
      <c r="SHT80" s="82"/>
      <c r="SHU80" s="82"/>
      <c r="SHV80" s="82"/>
      <c r="SHW80" s="82"/>
      <c r="SHX80" s="82"/>
      <c r="SHY80" s="82"/>
      <c r="SHZ80" s="82"/>
      <c r="SIA80" s="82"/>
      <c r="SIB80" s="82"/>
      <c r="SIC80" s="82"/>
      <c r="SID80" s="82"/>
      <c r="SIE80" s="82"/>
      <c r="SIF80" s="82"/>
      <c r="SIG80" s="82"/>
      <c r="SIH80" s="82"/>
      <c r="SII80" s="82"/>
      <c r="SIJ80" s="82"/>
      <c r="SIK80" s="82"/>
      <c r="SIL80" s="82"/>
      <c r="SIM80" s="82"/>
      <c r="SIN80" s="82"/>
      <c r="SIO80" s="82"/>
      <c r="SIP80" s="82"/>
      <c r="SIQ80" s="82"/>
      <c r="SIR80" s="82"/>
      <c r="SIS80" s="82"/>
      <c r="SIT80" s="82"/>
      <c r="SIU80" s="82"/>
      <c r="SIV80" s="82"/>
      <c r="SIW80" s="82"/>
      <c r="SIX80" s="82"/>
      <c r="SIY80" s="82"/>
      <c r="SIZ80" s="82"/>
      <c r="SJA80" s="82"/>
      <c r="SJB80" s="82"/>
      <c r="SJC80" s="82"/>
      <c r="SJD80" s="82"/>
      <c r="SJE80" s="82"/>
      <c r="SJF80" s="82"/>
      <c r="SJG80" s="82"/>
      <c r="SJH80" s="82"/>
      <c r="SJI80" s="82"/>
      <c r="SJJ80" s="82"/>
      <c r="SJK80" s="82"/>
      <c r="SJL80" s="82"/>
      <c r="SJM80" s="82"/>
      <c r="SJN80" s="82"/>
      <c r="SJO80" s="82"/>
      <c r="SJP80" s="82"/>
      <c r="SJQ80" s="82"/>
      <c r="SJR80" s="82"/>
      <c r="SJS80" s="82"/>
      <c r="SJT80" s="82"/>
      <c r="SJU80" s="82"/>
      <c r="SJV80" s="82"/>
      <c r="SJW80" s="82"/>
      <c r="SJX80" s="82"/>
      <c r="SJY80" s="82"/>
      <c r="SJZ80" s="82"/>
      <c r="SKA80" s="82"/>
      <c r="SKB80" s="82"/>
      <c r="SKC80" s="82"/>
      <c r="SKD80" s="82"/>
      <c r="SKE80" s="82"/>
      <c r="SKF80" s="82"/>
      <c r="SKG80" s="82"/>
      <c r="SKH80" s="82"/>
      <c r="SKI80" s="82"/>
      <c r="SKJ80" s="82"/>
      <c r="SKK80" s="82"/>
      <c r="SKL80" s="82"/>
      <c r="SKM80" s="82"/>
      <c r="SKN80" s="82"/>
      <c r="SKO80" s="82"/>
      <c r="SKP80" s="82"/>
      <c r="SKQ80" s="82"/>
      <c r="SKR80" s="82"/>
      <c r="SKS80" s="82"/>
      <c r="SKT80" s="82"/>
      <c r="SKU80" s="82"/>
      <c r="SKV80" s="82"/>
      <c r="SKW80" s="82"/>
      <c r="SKX80" s="82"/>
      <c r="SKY80" s="82"/>
      <c r="SKZ80" s="82"/>
      <c r="SLA80" s="82"/>
      <c r="SLB80" s="82"/>
      <c r="SLC80" s="82"/>
      <c r="SLD80" s="82"/>
      <c r="SLE80" s="82"/>
      <c r="SLF80" s="82"/>
      <c r="SLG80" s="82"/>
      <c r="SLH80" s="82"/>
      <c r="SLI80" s="82"/>
      <c r="SLJ80" s="82"/>
      <c r="SLK80" s="82"/>
      <c r="SLL80" s="82"/>
      <c r="SLM80" s="82"/>
      <c r="SLN80" s="82"/>
      <c r="SLO80" s="82"/>
      <c r="SLP80" s="82"/>
      <c r="SLQ80" s="82"/>
      <c r="SLR80" s="82"/>
      <c r="SLS80" s="82"/>
      <c r="SLT80" s="82"/>
      <c r="SLU80" s="82"/>
      <c r="SLV80" s="82"/>
      <c r="SLW80" s="82"/>
      <c r="SLX80" s="82"/>
      <c r="SLY80" s="82"/>
      <c r="SLZ80" s="82"/>
      <c r="SMA80" s="82"/>
      <c r="SMB80" s="82"/>
      <c r="SMC80" s="82"/>
      <c r="SMD80" s="82"/>
      <c r="SME80" s="82"/>
      <c r="SMF80" s="82"/>
      <c r="SMG80" s="82"/>
      <c r="SMH80" s="82"/>
      <c r="SMI80" s="82"/>
      <c r="SMJ80" s="82"/>
      <c r="SMK80" s="82"/>
      <c r="SML80" s="82"/>
      <c r="SMM80" s="82"/>
      <c r="SMN80" s="82"/>
      <c r="SMO80" s="82"/>
      <c r="SMP80" s="82"/>
      <c r="SMQ80" s="82"/>
      <c r="SMR80" s="82"/>
      <c r="SMS80" s="82"/>
      <c r="SMT80" s="82"/>
      <c r="SMU80" s="82"/>
      <c r="SMV80" s="82"/>
      <c r="SMW80" s="82"/>
      <c r="SMX80" s="82"/>
      <c r="SMY80" s="82"/>
      <c r="SMZ80" s="82"/>
      <c r="SNA80" s="82"/>
      <c r="SNB80" s="82"/>
      <c r="SNC80" s="82"/>
      <c r="SND80" s="82"/>
      <c r="SNE80" s="82"/>
      <c r="SNF80" s="82"/>
      <c r="SNG80" s="82"/>
      <c r="SNH80" s="82"/>
      <c r="SNI80" s="82"/>
      <c r="SNJ80" s="82"/>
      <c r="SNK80" s="82"/>
      <c r="SNL80" s="82"/>
      <c r="SNM80" s="82"/>
      <c r="SNN80" s="82"/>
      <c r="SNO80" s="82"/>
      <c r="SNP80" s="82"/>
      <c r="SNQ80" s="82"/>
      <c r="SNR80" s="82"/>
      <c r="SNS80" s="82"/>
      <c r="SNT80" s="82"/>
      <c r="SNU80" s="82"/>
      <c r="SNV80" s="82"/>
      <c r="SNW80" s="82"/>
      <c r="SNX80" s="82"/>
      <c r="SNY80" s="82"/>
      <c r="SNZ80" s="82"/>
      <c r="SOA80" s="82"/>
      <c r="SOB80" s="82"/>
      <c r="SOC80" s="82"/>
      <c r="SOD80" s="82"/>
      <c r="SOE80" s="82"/>
      <c r="SOF80" s="82"/>
      <c r="SOG80" s="82"/>
      <c r="SOH80" s="82"/>
      <c r="SOI80" s="82"/>
      <c r="SOJ80" s="82"/>
      <c r="SOK80" s="82"/>
      <c r="SOL80" s="82"/>
      <c r="SOM80" s="82"/>
      <c r="SON80" s="82"/>
      <c r="SOO80" s="82"/>
      <c r="SOP80" s="82"/>
      <c r="SOQ80" s="82"/>
      <c r="SOR80" s="82"/>
      <c r="SOS80" s="82"/>
      <c r="SOT80" s="82"/>
      <c r="SOU80" s="82"/>
      <c r="SOV80" s="82"/>
      <c r="SOW80" s="82"/>
      <c r="SOX80" s="82"/>
      <c r="SOY80" s="82"/>
      <c r="SOZ80" s="82"/>
      <c r="SPA80" s="82"/>
      <c r="SPB80" s="82"/>
      <c r="SPC80" s="82"/>
      <c r="SPD80" s="82"/>
      <c r="SPE80" s="82"/>
      <c r="SPF80" s="82"/>
      <c r="SPG80" s="82"/>
      <c r="SPH80" s="82"/>
      <c r="SPI80" s="82"/>
      <c r="SPJ80" s="82"/>
      <c r="SPK80" s="82"/>
      <c r="SPL80" s="82"/>
      <c r="SPM80" s="82"/>
      <c r="SPN80" s="82"/>
      <c r="SPO80" s="82"/>
      <c r="SPP80" s="82"/>
      <c r="SPQ80" s="82"/>
      <c r="SPR80" s="82"/>
      <c r="SPS80" s="82"/>
      <c r="SPT80" s="82"/>
      <c r="SPU80" s="82"/>
      <c r="SPV80" s="82"/>
      <c r="SPW80" s="82"/>
      <c r="SPX80" s="82"/>
      <c r="SPY80" s="82"/>
      <c r="SPZ80" s="82"/>
      <c r="SQA80" s="82"/>
      <c r="SQB80" s="82"/>
      <c r="SQC80" s="82"/>
      <c r="SQD80" s="82"/>
      <c r="SQE80" s="82"/>
      <c r="SQF80" s="82"/>
      <c r="SQG80" s="82"/>
      <c r="SQH80" s="82"/>
      <c r="SQI80" s="82"/>
      <c r="SQJ80" s="82"/>
      <c r="SQK80" s="82"/>
      <c r="SQL80" s="82"/>
      <c r="SQM80" s="82"/>
      <c r="SQN80" s="82"/>
      <c r="SQO80" s="82"/>
      <c r="SQP80" s="82"/>
      <c r="SQQ80" s="82"/>
      <c r="SQR80" s="82"/>
      <c r="SQS80" s="82"/>
      <c r="SQT80" s="82"/>
      <c r="SQU80" s="82"/>
      <c r="SQV80" s="82"/>
      <c r="SQW80" s="82"/>
      <c r="SQX80" s="82"/>
      <c r="SQY80" s="82"/>
      <c r="SQZ80" s="82"/>
      <c r="SRA80" s="82"/>
      <c r="SRB80" s="82"/>
      <c r="SRC80" s="82"/>
      <c r="SRD80" s="82"/>
      <c r="SRE80" s="82"/>
      <c r="SRF80" s="82"/>
      <c r="SRG80" s="82"/>
      <c r="SRH80" s="82"/>
      <c r="SRI80" s="82"/>
      <c r="SRJ80" s="82"/>
      <c r="SRK80" s="82"/>
      <c r="SRL80" s="82"/>
      <c r="SRM80" s="82"/>
      <c r="SRN80" s="82"/>
      <c r="SRO80" s="82"/>
      <c r="SRP80" s="82"/>
      <c r="SRQ80" s="82"/>
      <c r="SRR80" s="82"/>
      <c r="SRS80" s="82"/>
      <c r="SRT80" s="82"/>
      <c r="SRU80" s="82"/>
      <c r="SRV80" s="82"/>
      <c r="SRW80" s="82"/>
      <c r="SRX80" s="82"/>
      <c r="SRY80" s="82"/>
      <c r="SRZ80" s="82"/>
      <c r="SSA80" s="82"/>
      <c r="SSB80" s="82"/>
      <c r="SSC80" s="82"/>
      <c r="SSD80" s="82"/>
      <c r="SSE80" s="82"/>
      <c r="SSF80" s="82"/>
      <c r="SSG80" s="82"/>
      <c r="SSH80" s="82"/>
      <c r="SSI80" s="82"/>
      <c r="SSJ80" s="82"/>
      <c r="SSK80" s="82"/>
      <c r="SSL80" s="82"/>
      <c r="SSM80" s="82"/>
      <c r="SSN80" s="82"/>
      <c r="SSO80" s="82"/>
      <c r="SSP80" s="82"/>
      <c r="SSQ80" s="82"/>
      <c r="SSR80" s="82"/>
      <c r="SSS80" s="82"/>
      <c r="SST80" s="82"/>
      <c r="SSU80" s="82"/>
      <c r="SSV80" s="82"/>
      <c r="SSW80" s="82"/>
      <c r="SSX80" s="82"/>
      <c r="SSY80" s="82"/>
      <c r="SSZ80" s="82"/>
      <c r="STA80" s="82"/>
      <c r="STB80" s="82"/>
      <c r="STC80" s="82"/>
      <c r="STD80" s="82"/>
      <c r="STE80" s="82"/>
      <c r="STF80" s="82"/>
      <c r="STG80" s="82"/>
      <c r="STH80" s="82"/>
      <c r="STI80" s="82"/>
      <c r="STJ80" s="82"/>
      <c r="STK80" s="82"/>
      <c r="STL80" s="82"/>
      <c r="STM80" s="82"/>
      <c r="STN80" s="82"/>
      <c r="STO80" s="82"/>
      <c r="STP80" s="82"/>
      <c r="STQ80" s="82"/>
      <c r="STR80" s="82"/>
      <c r="STS80" s="82"/>
      <c r="STT80" s="82"/>
      <c r="STU80" s="82"/>
      <c r="STV80" s="82"/>
      <c r="STW80" s="82"/>
      <c r="STX80" s="82"/>
      <c r="STY80" s="82"/>
      <c r="STZ80" s="82"/>
      <c r="SUA80" s="82"/>
      <c r="SUB80" s="82"/>
      <c r="SUC80" s="82"/>
      <c r="SUD80" s="82"/>
      <c r="SUE80" s="82"/>
      <c r="SUF80" s="82"/>
      <c r="SUG80" s="82"/>
      <c r="SUH80" s="82"/>
      <c r="SUI80" s="82"/>
      <c r="SUJ80" s="82"/>
      <c r="SUK80" s="82"/>
      <c r="SUL80" s="82"/>
      <c r="SUM80" s="82"/>
      <c r="SUN80" s="82"/>
      <c r="SUO80" s="82"/>
      <c r="SUP80" s="82"/>
      <c r="SUQ80" s="82"/>
      <c r="SUR80" s="82"/>
      <c r="SUS80" s="82"/>
      <c r="SUT80" s="82"/>
      <c r="SUU80" s="82"/>
      <c r="SUV80" s="82"/>
      <c r="SUW80" s="82"/>
      <c r="SUX80" s="82"/>
      <c r="SUY80" s="82"/>
      <c r="SUZ80" s="82"/>
      <c r="SVA80" s="82"/>
      <c r="SVB80" s="82"/>
      <c r="SVC80" s="82"/>
      <c r="SVD80" s="82"/>
      <c r="SVE80" s="82"/>
      <c r="SVF80" s="82"/>
      <c r="SVG80" s="82"/>
      <c r="SVH80" s="82"/>
      <c r="SVI80" s="82"/>
      <c r="SVJ80" s="82"/>
      <c r="SVK80" s="82"/>
      <c r="SVL80" s="82"/>
      <c r="SVM80" s="82"/>
      <c r="SVN80" s="82"/>
      <c r="SVO80" s="82"/>
      <c r="SVP80" s="82"/>
      <c r="SVQ80" s="82"/>
      <c r="SVR80" s="82"/>
      <c r="SVS80" s="82"/>
      <c r="SVT80" s="82"/>
      <c r="SVU80" s="82"/>
      <c r="SVV80" s="82"/>
      <c r="SVW80" s="82"/>
      <c r="SVX80" s="82"/>
      <c r="SVY80" s="82"/>
      <c r="SVZ80" s="82"/>
      <c r="SWA80" s="82"/>
      <c r="SWB80" s="82"/>
      <c r="SWC80" s="82"/>
      <c r="SWD80" s="82"/>
      <c r="SWE80" s="82"/>
      <c r="SWF80" s="82"/>
      <c r="SWG80" s="82"/>
      <c r="SWH80" s="82"/>
      <c r="SWI80" s="82"/>
      <c r="SWJ80" s="82"/>
      <c r="SWK80" s="82"/>
      <c r="SWL80" s="82"/>
      <c r="SWM80" s="82"/>
      <c r="SWN80" s="82"/>
      <c r="SWO80" s="82"/>
      <c r="SWP80" s="82"/>
      <c r="SWQ80" s="82"/>
      <c r="SWR80" s="82"/>
      <c r="SWS80" s="82"/>
      <c r="SWT80" s="82"/>
      <c r="SWU80" s="82"/>
      <c r="SWV80" s="82"/>
      <c r="SWW80" s="82"/>
      <c r="SWX80" s="82"/>
      <c r="SWY80" s="82"/>
      <c r="SWZ80" s="82"/>
      <c r="SXA80" s="82"/>
      <c r="SXB80" s="82"/>
      <c r="SXC80" s="82"/>
      <c r="SXD80" s="82"/>
      <c r="SXE80" s="82"/>
      <c r="SXF80" s="82"/>
      <c r="SXG80" s="82"/>
      <c r="SXH80" s="82"/>
      <c r="SXI80" s="82"/>
      <c r="SXJ80" s="82"/>
      <c r="SXK80" s="82"/>
      <c r="SXL80" s="82"/>
      <c r="SXM80" s="82"/>
      <c r="SXN80" s="82"/>
      <c r="SXO80" s="82"/>
      <c r="SXP80" s="82"/>
      <c r="SXQ80" s="82"/>
      <c r="SXR80" s="82"/>
      <c r="SXS80" s="82"/>
      <c r="SXT80" s="82"/>
      <c r="SXU80" s="82"/>
      <c r="SXV80" s="82"/>
      <c r="SXW80" s="82"/>
      <c r="SXX80" s="82"/>
      <c r="SXY80" s="82"/>
      <c r="SXZ80" s="82"/>
      <c r="SYA80" s="82"/>
      <c r="SYB80" s="82"/>
      <c r="SYC80" s="82"/>
      <c r="SYD80" s="82"/>
      <c r="SYE80" s="82"/>
      <c r="SYF80" s="82"/>
      <c r="SYG80" s="82"/>
      <c r="SYH80" s="82"/>
      <c r="SYI80" s="82"/>
      <c r="SYJ80" s="82"/>
      <c r="SYK80" s="82"/>
      <c r="SYL80" s="82"/>
      <c r="SYM80" s="82"/>
      <c r="SYN80" s="82"/>
      <c r="SYO80" s="82"/>
      <c r="SYP80" s="82"/>
      <c r="SYQ80" s="82"/>
      <c r="SYR80" s="82"/>
      <c r="SYS80" s="82"/>
      <c r="SYT80" s="82"/>
      <c r="SYU80" s="82"/>
      <c r="SYV80" s="82"/>
      <c r="SYW80" s="82"/>
      <c r="SYX80" s="82"/>
      <c r="SYY80" s="82"/>
      <c r="SYZ80" s="82"/>
      <c r="SZA80" s="82"/>
      <c r="SZB80" s="82"/>
      <c r="SZC80" s="82"/>
      <c r="SZD80" s="82"/>
      <c r="SZE80" s="82"/>
      <c r="SZF80" s="82"/>
      <c r="SZG80" s="82"/>
      <c r="SZH80" s="82"/>
      <c r="SZI80" s="82"/>
      <c r="SZJ80" s="82"/>
      <c r="SZK80" s="82"/>
      <c r="SZL80" s="82"/>
      <c r="SZM80" s="82"/>
      <c r="SZN80" s="82"/>
      <c r="SZO80" s="82"/>
      <c r="SZP80" s="82"/>
      <c r="SZQ80" s="82"/>
      <c r="SZR80" s="82"/>
      <c r="SZS80" s="82"/>
      <c r="SZT80" s="82"/>
      <c r="SZU80" s="82"/>
      <c r="SZV80" s="82"/>
      <c r="SZW80" s="82"/>
      <c r="SZX80" s="82"/>
      <c r="SZY80" s="82"/>
      <c r="SZZ80" s="82"/>
      <c r="TAA80" s="82"/>
      <c r="TAB80" s="82"/>
      <c r="TAC80" s="82"/>
      <c r="TAD80" s="82"/>
      <c r="TAE80" s="82"/>
      <c r="TAF80" s="82"/>
      <c r="TAG80" s="82"/>
      <c r="TAH80" s="82"/>
      <c r="TAI80" s="82"/>
      <c r="TAJ80" s="82"/>
      <c r="TAK80" s="82"/>
      <c r="TAL80" s="82"/>
      <c r="TAM80" s="82"/>
      <c r="TAN80" s="82"/>
      <c r="TAO80" s="82"/>
      <c r="TAP80" s="82"/>
      <c r="TAQ80" s="82"/>
      <c r="TAR80" s="82"/>
      <c r="TAS80" s="82"/>
      <c r="TAT80" s="82"/>
      <c r="TAU80" s="82"/>
      <c r="TAV80" s="82"/>
      <c r="TAW80" s="82"/>
      <c r="TAX80" s="82"/>
      <c r="TAY80" s="82"/>
      <c r="TAZ80" s="82"/>
      <c r="TBA80" s="82"/>
      <c r="TBB80" s="82"/>
      <c r="TBC80" s="82"/>
      <c r="TBD80" s="82"/>
      <c r="TBE80" s="82"/>
      <c r="TBF80" s="82"/>
      <c r="TBG80" s="82"/>
      <c r="TBH80" s="82"/>
      <c r="TBI80" s="82"/>
      <c r="TBJ80" s="82"/>
      <c r="TBK80" s="82"/>
      <c r="TBL80" s="82"/>
      <c r="TBM80" s="82"/>
      <c r="TBN80" s="82"/>
      <c r="TBO80" s="82"/>
      <c r="TBP80" s="82"/>
      <c r="TBQ80" s="82"/>
      <c r="TBR80" s="82"/>
      <c r="TBS80" s="82"/>
      <c r="TBT80" s="82"/>
      <c r="TBU80" s="82"/>
      <c r="TBV80" s="82"/>
      <c r="TBW80" s="82"/>
      <c r="TBX80" s="82"/>
      <c r="TBY80" s="82"/>
      <c r="TBZ80" s="82"/>
      <c r="TCA80" s="82"/>
      <c r="TCB80" s="82"/>
      <c r="TCC80" s="82"/>
      <c r="TCD80" s="82"/>
      <c r="TCE80" s="82"/>
      <c r="TCF80" s="82"/>
      <c r="TCG80" s="82"/>
      <c r="TCH80" s="82"/>
      <c r="TCI80" s="82"/>
      <c r="TCJ80" s="82"/>
      <c r="TCK80" s="82"/>
      <c r="TCL80" s="82"/>
      <c r="TCM80" s="82"/>
      <c r="TCN80" s="82"/>
      <c r="TCO80" s="82"/>
      <c r="TCP80" s="82"/>
      <c r="TCQ80" s="82"/>
      <c r="TCR80" s="82"/>
      <c r="TCS80" s="82"/>
      <c r="TCT80" s="82"/>
      <c r="TCU80" s="82"/>
      <c r="TCV80" s="82"/>
      <c r="TCW80" s="82"/>
      <c r="TCX80" s="82"/>
      <c r="TCY80" s="82"/>
      <c r="TCZ80" s="82"/>
      <c r="TDA80" s="82"/>
      <c r="TDB80" s="82"/>
      <c r="TDC80" s="82"/>
      <c r="TDD80" s="82"/>
      <c r="TDE80" s="82"/>
      <c r="TDF80" s="82"/>
      <c r="TDG80" s="82"/>
      <c r="TDH80" s="82"/>
      <c r="TDI80" s="82"/>
      <c r="TDJ80" s="82"/>
      <c r="TDK80" s="82"/>
      <c r="TDL80" s="82"/>
      <c r="TDM80" s="82"/>
      <c r="TDN80" s="82"/>
      <c r="TDO80" s="82"/>
      <c r="TDP80" s="82"/>
      <c r="TDQ80" s="82"/>
      <c r="TDR80" s="82"/>
      <c r="TDS80" s="82"/>
      <c r="TDT80" s="82"/>
      <c r="TDU80" s="82"/>
      <c r="TDV80" s="82"/>
      <c r="TDW80" s="82"/>
      <c r="TDX80" s="82"/>
      <c r="TDY80" s="82"/>
      <c r="TDZ80" s="82"/>
      <c r="TEA80" s="82"/>
      <c r="TEB80" s="82"/>
      <c r="TEC80" s="82"/>
      <c r="TED80" s="82"/>
      <c r="TEE80" s="82"/>
      <c r="TEF80" s="82"/>
      <c r="TEG80" s="82"/>
      <c r="TEH80" s="82"/>
      <c r="TEI80" s="82"/>
      <c r="TEJ80" s="82"/>
      <c r="TEK80" s="82"/>
      <c r="TEL80" s="82"/>
      <c r="TEM80" s="82"/>
      <c r="TEN80" s="82"/>
      <c r="TEO80" s="82"/>
      <c r="TEP80" s="82"/>
      <c r="TEQ80" s="82"/>
      <c r="TER80" s="82"/>
      <c r="TES80" s="82"/>
      <c r="TET80" s="82"/>
      <c r="TEU80" s="82"/>
      <c r="TEV80" s="82"/>
      <c r="TEW80" s="82"/>
      <c r="TEX80" s="82"/>
      <c r="TEY80" s="82"/>
      <c r="TEZ80" s="82"/>
      <c r="TFA80" s="82"/>
      <c r="TFB80" s="82"/>
      <c r="TFC80" s="82"/>
      <c r="TFD80" s="82"/>
      <c r="TFE80" s="82"/>
      <c r="TFF80" s="82"/>
      <c r="TFG80" s="82"/>
      <c r="TFH80" s="82"/>
      <c r="TFI80" s="82"/>
      <c r="TFJ80" s="82"/>
      <c r="TFK80" s="82"/>
      <c r="TFL80" s="82"/>
      <c r="TFM80" s="82"/>
      <c r="TFN80" s="82"/>
      <c r="TFO80" s="82"/>
      <c r="TFP80" s="82"/>
      <c r="TFQ80" s="82"/>
      <c r="TFR80" s="82"/>
      <c r="TFS80" s="82"/>
      <c r="TFT80" s="82"/>
      <c r="TFU80" s="82"/>
      <c r="TFV80" s="82"/>
      <c r="TFW80" s="82"/>
      <c r="TFX80" s="82"/>
      <c r="TFY80" s="82"/>
      <c r="TFZ80" s="82"/>
      <c r="TGA80" s="82"/>
      <c r="TGB80" s="82"/>
      <c r="TGC80" s="82"/>
      <c r="TGD80" s="82"/>
      <c r="TGE80" s="82"/>
      <c r="TGF80" s="82"/>
      <c r="TGG80" s="82"/>
      <c r="TGH80" s="82"/>
      <c r="TGI80" s="82"/>
      <c r="TGJ80" s="82"/>
      <c r="TGK80" s="82"/>
      <c r="TGL80" s="82"/>
      <c r="TGM80" s="82"/>
      <c r="TGN80" s="82"/>
      <c r="TGO80" s="82"/>
      <c r="TGP80" s="82"/>
      <c r="TGQ80" s="82"/>
      <c r="TGR80" s="82"/>
      <c r="TGS80" s="82"/>
      <c r="TGT80" s="82"/>
      <c r="TGU80" s="82"/>
      <c r="TGV80" s="82"/>
      <c r="TGW80" s="82"/>
      <c r="TGX80" s="82"/>
      <c r="TGY80" s="82"/>
      <c r="TGZ80" s="82"/>
      <c r="THA80" s="82"/>
      <c r="THB80" s="82"/>
      <c r="THC80" s="82"/>
      <c r="THD80" s="82"/>
      <c r="THE80" s="82"/>
      <c r="THF80" s="82"/>
      <c r="THG80" s="82"/>
      <c r="THH80" s="82"/>
      <c r="THI80" s="82"/>
      <c r="THJ80" s="82"/>
      <c r="THK80" s="82"/>
      <c r="THL80" s="82"/>
      <c r="THM80" s="82"/>
      <c r="THN80" s="82"/>
      <c r="THO80" s="82"/>
      <c r="THP80" s="82"/>
      <c r="THQ80" s="82"/>
      <c r="THR80" s="82"/>
      <c r="THS80" s="82"/>
      <c r="THT80" s="82"/>
      <c r="THU80" s="82"/>
      <c r="THV80" s="82"/>
      <c r="THW80" s="82"/>
      <c r="THX80" s="82"/>
      <c r="THY80" s="82"/>
      <c r="THZ80" s="82"/>
      <c r="TIA80" s="82"/>
      <c r="TIB80" s="82"/>
      <c r="TIC80" s="82"/>
      <c r="TID80" s="82"/>
      <c r="TIE80" s="82"/>
      <c r="TIF80" s="82"/>
      <c r="TIG80" s="82"/>
      <c r="TIH80" s="82"/>
      <c r="TII80" s="82"/>
      <c r="TIJ80" s="82"/>
      <c r="TIK80" s="82"/>
      <c r="TIL80" s="82"/>
      <c r="TIM80" s="82"/>
      <c r="TIN80" s="82"/>
      <c r="TIO80" s="82"/>
      <c r="TIP80" s="82"/>
      <c r="TIQ80" s="82"/>
      <c r="TIR80" s="82"/>
      <c r="TIS80" s="82"/>
      <c r="TIT80" s="82"/>
      <c r="TIU80" s="82"/>
      <c r="TIV80" s="82"/>
      <c r="TIW80" s="82"/>
      <c r="TIX80" s="82"/>
      <c r="TIY80" s="82"/>
      <c r="TIZ80" s="82"/>
      <c r="TJA80" s="82"/>
      <c r="TJB80" s="82"/>
      <c r="TJC80" s="82"/>
      <c r="TJD80" s="82"/>
      <c r="TJE80" s="82"/>
      <c r="TJF80" s="82"/>
      <c r="TJG80" s="82"/>
      <c r="TJH80" s="82"/>
      <c r="TJI80" s="82"/>
      <c r="TJJ80" s="82"/>
      <c r="TJK80" s="82"/>
      <c r="TJL80" s="82"/>
      <c r="TJM80" s="82"/>
      <c r="TJN80" s="82"/>
      <c r="TJO80" s="82"/>
      <c r="TJP80" s="82"/>
      <c r="TJQ80" s="82"/>
      <c r="TJR80" s="82"/>
      <c r="TJS80" s="82"/>
      <c r="TJT80" s="82"/>
      <c r="TJU80" s="82"/>
      <c r="TJV80" s="82"/>
      <c r="TJW80" s="82"/>
      <c r="TJX80" s="82"/>
      <c r="TJY80" s="82"/>
      <c r="TJZ80" s="82"/>
      <c r="TKA80" s="82"/>
      <c r="TKB80" s="82"/>
      <c r="TKC80" s="82"/>
      <c r="TKD80" s="82"/>
      <c r="TKE80" s="82"/>
      <c r="TKF80" s="82"/>
      <c r="TKG80" s="82"/>
      <c r="TKH80" s="82"/>
      <c r="TKI80" s="82"/>
      <c r="TKJ80" s="82"/>
      <c r="TKK80" s="82"/>
      <c r="TKL80" s="82"/>
      <c r="TKM80" s="82"/>
      <c r="TKN80" s="82"/>
      <c r="TKO80" s="82"/>
      <c r="TKP80" s="82"/>
      <c r="TKQ80" s="82"/>
      <c r="TKR80" s="82"/>
      <c r="TKS80" s="82"/>
      <c r="TKT80" s="82"/>
      <c r="TKU80" s="82"/>
      <c r="TKV80" s="82"/>
      <c r="TKW80" s="82"/>
      <c r="TKX80" s="82"/>
      <c r="TKY80" s="82"/>
      <c r="TKZ80" s="82"/>
      <c r="TLA80" s="82"/>
      <c r="TLB80" s="82"/>
      <c r="TLC80" s="82"/>
      <c r="TLD80" s="82"/>
      <c r="TLE80" s="82"/>
      <c r="TLF80" s="82"/>
      <c r="TLG80" s="82"/>
      <c r="TLH80" s="82"/>
      <c r="TLI80" s="82"/>
      <c r="TLJ80" s="82"/>
      <c r="TLK80" s="82"/>
      <c r="TLL80" s="82"/>
      <c r="TLM80" s="82"/>
      <c r="TLN80" s="82"/>
      <c r="TLO80" s="82"/>
      <c r="TLP80" s="82"/>
      <c r="TLQ80" s="82"/>
      <c r="TLR80" s="82"/>
      <c r="TLS80" s="82"/>
      <c r="TLT80" s="82"/>
      <c r="TLU80" s="82"/>
      <c r="TLV80" s="82"/>
      <c r="TLW80" s="82"/>
      <c r="TLX80" s="82"/>
      <c r="TLY80" s="82"/>
      <c r="TLZ80" s="82"/>
      <c r="TMA80" s="82"/>
      <c r="TMB80" s="82"/>
      <c r="TMC80" s="82"/>
      <c r="TMD80" s="82"/>
      <c r="TME80" s="82"/>
      <c r="TMF80" s="82"/>
      <c r="TMG80" s="82"/>
      <c r="TMH80" s="82"/>
      <c r="TMI80" s="82"/>
      <c r="TMJ80" s="82"/>
      <c r="TMK80" s="82"/>
      <c r="TML80" s="82"/>
      <c r="TMM80" s="82"/>
      <c r="TMN80" s="82"/>
      <c r="TMO80" s="82"/>
      <c r="TMP80" s="82"/>
      <c r="TMQ80" s="82"/>
      <c r="TMR80" s="82"/>
      <c r="TMS80" s="82"/>
      <c r="TMT80" s="82"/>
      <c r="TMU80" s="82"/>
      <c r="TMV80" s="82"/>
      <c r="TMW80" s="82"/>
      <c r="TMX80" s="82"/>
      <c r="TMY80" s="82"/>
      <c r="TMZ80" s="82"/>
      <c r="TNA80" s="82"/>
      <c r="TNB80" s="82"/>
      <c r="TNC80" s="82"/>
      <c r="TND80" s="82"/>
      <c r="TNE80" s="82"/>
      <c r="TNF80" s="82"/>
      <c r="TNG80" s="82"/>
      <c r="TNH80" s="82"/>
      <c r="TNI80" s="82"/>
      <c r="TNJ80" s="82"/>
      <c r="TNK80" s="82"/>
      <c r="TNL80" s="82"/>
      <c r="TNM80" s="82"/>
      <c r="TNN80" s="82"/>
      <c r="TNO80" s="82"/>
      <c r="TNP80" s="82"/>
      <c r="TNQ80" s="82"/>
      <c r="TNR80" s="82"/>
      <c r="TNS80" s="82"/>
      <c r="TNT80" s="82"/>
      <c r="TNU80" s="82"/>
      <c r="TNV80" s="82"/>
      <c r="TNW80" s="82"/>
      <c r="TNX80" s="82"/>
      <c r="TNY80" s="82"/>
      <c r="TNZ80" s="82"/>
      <c r="TOA80" s="82"/>
      <c r="TOB80" s="82"/>
      <c r="TOC80" s="82"/>
      <c r="TOD80" s="82"/>
      <c r="TOE80" s="82"/>
      <c r="TOF80" s="82"/>
      <c r="TOG80" s="82"/>
      <c r="TOH80" s="82"/>
      <c r="TOI80" s="82"/>
      <c r="TOJ80" s="82"/>
      <c r="TOK80" s="82"/>
      <c r="TOL80" s="82"/>
      <c r="TOM80" s="82"/>
      <c r="TON80" s="82"/>
      <c r="TOO80" s="82"/>
      <c r="TOP80" s="82"/>
      <c r="TOQ80" s="82"/>
      <c r="TOR80" s="82"/>
      <c r="TOS80" s="82"/>
      <c r="TOT80" s="82"/>
      <c r="TOU80" s="82"/>
      <c r="TOV80" s="82"/>
      <c r="TOW80" s="82"/>
      <c r="TOX80" s="82"/>
      <c r="TOY80" s="82"/>
      <c r="TOZ80" s="82"/>
      <c r="TPA80" s="82"/>
      <c r="TPB80" s="82"/>
      <c r="TPC80" s="82"/>
      <c r="TPD80" s="82"/>
      <c r="TPE80" s="82"/>
      <c r="TPF80" s="82"/>
      <c r="TPG80" s="82"/>
      <c r="TPH80" s="82"/>
      <c r="TPI80" s="82"/>
      <c r="TPJ80" s="82"/>
      <c r="TPK80" s="82"/>
      <c r="TPL80" s="82"/>
      <c r="TPM80" s="82"/>
      <c r="TPN80" s="82"/>
      <c r="TPO80" s="82"/>
      <c r="TPP80" s="82"/>
      <c r="TPQ80" s="82"/>
      <c r="TPR80" s="82"/>
      <c r="TPS80" s="82"/>
      <c r="TPT80" s="82"/>
      <c r="TPU80" s="82"/>
      <c r="TPV80" s="82"/>
      <c r="TPW80" s="82"/>
      <c r="TPX80" s="82"/>
      <c r="TPY80" s="82"/>
      <c r="TPZ80" s="82"/>
      <c r="TQA80" s="82"/>
      <c r="TQB80" s="82"/>
      <c r="TQC80" s="82"/>
      <c r="TQD80" s="82"/>
      <c r="TQE80" s="82"/>
      <c r="TQF80" s="82"/>
      <c r="TQG80" s="82"/>
      <c r="TQH80" s="82"/>
      <c r="TQI80" s="82"/>
      <c r="TQJ80" s="82"/>
      <c r="TQK80" s="82"/>
      <c r="TQL80" s="82"/>
      <c r="TQM80" s="82"/>
      <c r="TQN80" s="82"/>
      <c r="TQO80" s="82"/>
      <c r="TQP80" s="82"/>
      <c r="TQQ80" s="82"/>
      <c r="TQR80" s="82"/>
      <c r="TQS80" s="82"/>
      <c r="TQT80" s="82"/>
      <c r="TQU80" s="82"/>
      <c r="TQV80" s="82"/>
      <c r="TQW80" s="82"/>
      <c r="TQX80" s="82"/>
      <c r="TQY80" s="82"/>
      <c r="TQZ80" s="82"/>
      <c r="TRA80" s="82"/>
      <c r="TRB80" s="82"/>
      <c r="TRC80" s="82"/>
      <c r="TRD80" s="82"/>
      <c r="TRE80" s="82"/>
      <c r="TRF80" s="82"/>
      <c r="TRG80" s="82"/>
      <c r="TRH80" s="82"/>
      <c r="TRI80" s="82"/>
      <c r="TRJ80" s="82"/>
      <c r="TRK80" s="82"/>
      <c r="TRL80" s="82"/>
      <c r="TRM80" s="82"/>
      <c r="TRN80" s="82"/>
      <c r="TRO80" s="82"/>
      <c r="TRP80" s="82"/>
      <c r="TRQ80" s="82"/>
      <c r="TRR80" s="82"/>
      <c r="TRS80" s="82"/>
      <c r="TRT80" s="82"/>
      <c r="TRU80" s="82"/>
      <c r="TRV80" s="82"/>
      <c r="TRW80" s="82"/>
      <c r="TRX80" s="82"/>
      <c r="TRY80" s="82"/>
      <c r="TRZ80" s="82"/>
      <c r="TSA80" s="82"/>
      <c r="TSB80" s="82"/>
      <c r="TSC80" s="82"/>
      <c r="TSD80" s="82"/>
      <c r="TSE80" s="82"/>
      <c r="TSF80" s="82"/>
      <c r="TSG80" s="82"/>
      <c r="TSH80" s="82"/>
      <c r="TSI80" s="82"/>
      <c r="TSJ80" s="82"/>
      <c r="TSK80" s="82"/>
      <c r="TSL80" s="82"/>
      <c r="TSM80" s="82"/>
      <c r="TSN80" s="82"/>
      <c r="TSO80" s="82"/>
      <c r="TSP80" s="82"/>
      <c r="TSQ80" s="82"/>
      <c r="TSR80" s="82"/>
      <c r="TSS80" s="82"/>
      <c r="TST80" s="82"/>
      <c r="TSU80" s="82"/>
      <c r="TSV80" s="82"/>
      <c r="TSW80" s="82"/>
      <c r="TSX80" s="82"/>
      <c r="TSY80" s="82"/>
      <c r="TSZ80" s="82"/>
      <c r="TTA80" s="82"/>
      <c r="TTB80" s="82"/>
      <c r="TTC80" s="82"/>
      <c r="TTD80" s="82"/>
      <c r="TTE80" s="82"/>
      <c r="TTF80" s="82"/>
      <c r="TTG80" s="82"/>
      <c r="TTH80" s="82"/>
      <c r="TTI80" s="82"/>
      <c r="TTJ80" s="82"/>
      <c r="TTK80" s="82"/>
      <c r="TTL80" s="82"/>
      <c r="TTM80" s="82"/>
      <c r="TTN80" s="82"/>
      <c r="TTO80" s="82"/>
      <c r="TTP80" s="82"/>
      <c r="TTQ80" s="82"/>
      <c r="TTR80" s="82"/>
      <c r="TTS80" s="82"/>
      <c r="TTT80" s="82"/>
      <c r="TTU80" s="82"/>
      <c r="TTV80" s="82"/>
      <c r="TTW80" s="82"/>
      <c r="TTX80" s="82"/>
      <c r="TTY80" s="82"/>
      <c r="TTZ80" s="82"/>
      <c r="TUA80" s="82"/>
      <c r="TUB80" s="82"/>
      <c r="TUC80" s="82"/>
      <c r="TUD80" s="82"/>
      <c r="TUE80" s="82"/>
      <c r="TUF80" s="82"/>
      <c r="TUG80" s="82"/>
      <c r="TUH80" s="82"/>
      <c r="TUI80" s="82"/>
      <c r="TUJ80" s="82"/>
      <c r="TUK80" s="82"/>
      <c r="TUL80" s="82"/>
      <c r="TUM80" s="82"/>
      <c r="TUN80" s="82"/>
      <c r="TUO80" s="82"/>
      <c r="TUP80" s="82"/>
      <c r="TUQ80" s="82"/>
      <c r="TUR80" s="82"/>
      <c r="TUS80" s="82"/>
      <c r="TUT80" s="82"/>
      <c r="TUU80" s="82"/>
      <c r="TUV80" s="82"/>
      <c r="TUW80" s="82"/>
      <c r="TUX80" s="82"/>
      <c r="TUY80" s="82"/>
      <c r="TUZ80" s="82"/>
      <c r="TVA80" s="82"/>
      <c r="TVB80" s="82"/>
      <c r="TVC80" s="82"/>
      <c r="TVD80" s="82"/>
      <c r="TVE80" s="82"/>
      <c r="TVF80" s="82"/>
      <c r="TVG80" s="82"/>
      <c r="TVH80" s="82"/>
      <c r="TVI80" s="82"/>
      <c r="TVJ80" s="82"/>
      <c r="TVK80" s="82"/>
      <c r="TVL80" s="82"/>
      <c r="TVM80" s="82"/>
      <c r="TVN80" s="82"/>
      <c r="TVO80" s="82"/>
      <c r="TVP80" s="82"/>
      <c r="TVQ80" s="82"/>
      <c r="TVR80" s="82"/>
      <c r="TVS80" s="82"/>
      <c r="TVT80" s="82"/>
      <c r="TVU80" s="82"/>
      <c r="TVV80" s="82"/>
      <c r="TVW80" s="82"/>
      <c r="TVX80" s="82"/>
      <c r="TVY80" s="82"/>
      <c r="TVZ80" s="82"/>
      <c r="TWA80" s="82"/>
      <c r="TWB80" s="82"/>
      <c r="TWC80" s="82"/>
      <c r="TWD80" s="82"/>
      <c r="TWE80" s="82"/>
      <c r="TWF80" s="82"/>
      <c r="TWG80" s="82"/>
      <c r="TWH80" s="82"/>
      <c r="TWI80" s="82"/>
      <c r="TWJ80" s="82"/>
      <c r="TWK80" s="82"/>
      <c r="TWL80" s="82"/>
      <c r="TWM80" s="82"/>
      <c r="TWN80" s="82"/>
      <c r="TWO80" s="82"/>
      <c r="TWP80" s="82"/>
      <c r="TWQ80" s="82"/>
      <c r="TWR80" s="82"/>
      <c r="TWS80" s="82"/>
      <c r="TWT80" s="82"/>
      <c r="TWU80" s="82"/>
      <c r="TWV80" s="82"/>
      <c r="TWW80" s="82"/>
      <c r="TWX80" s="82"/>
      <c r="TWY80" s="82"/>
      <c r="TWZ80" s="82"/>
      <c r="TXA80" s="82"/>
      <c r="TXB80" s="82"/>
      <c r="TXC80" s="82"/>
      <c r="TXD80" s="82"/>
      <c r="TXE80" s="82"/>
      <c r="TXF80" s="82"/>
      <c r="TXG80" s="82"/>
      <c r="TXH80" s="82"/>
      <c r="TXI80" s="82"/>
      <c r="TXJ80" s="82"/>
      <c r="TXK80" s="82"/>
      <c r="TXL80" s="82"/>
      <c r="TXM80" s="82"/>
      <c r="TXN80" s="82"/>
      <c r="TXO80" s="82"/>
      <c r="TXP80" s="82"/>
      <c r="TXQ80" s="82"/>
      <c r="TXR80" s="82"/>
      <c r="TXS80" s="82"/>
      <c r="TXT80" s="82"/>
      <c r="TXU80" s="82"/>
      <c r="TXV80" s="82"/>
      <c r="TXW80" s="82"/>
      <c r="TXX80" s="82"/>
      <c r="TXY80" s="82"/>
      <c r="TXZ80" s="82"/>
      <c r="TYA80" s="82"/>
      <c r="TYB80" s="82"/>
      <c r="TYC80" s="82"/>
      <c r="TYD80" s="82"/>
      <c r="TYE80" s="82"/>
      <c r="TYF80" s="82"/>
      <c r="TYG80" s="82"/>
      <c r="TYH80" s="82"/>
      <c r="TYI80" s="82"/>
      <c r="TYJ80" s="82"/>
      <c r="TYK80" s="82"/>
      <c r="TYL80" s="82"/>
      <c r="TYM80" s="82"/>
      <c r="TYN80" s="82"/>
      <c r="TYO80" s="82"/>
      <c r="TYP80" s="82"/>
      <c r="TYQ80" s="82"/>
      <c r="TYR80" s="82"/>
      <c r="TYS80" s="82"/>
      <c r="TYT80" s="82"/>
      <c r="TYU80" s="82"/>
      <c r="TYV80" s="82"/>
      <c r="TYW80" s="82"/>
      <c r="TYX80" s="82"/>
      <c r="TYY80" s="82"/>
      <c r="TYZ80" s="82"/>
      <c r="TZA80" s="82"/>
      <c r="TZB80" s="82"/>
      <c r="TZC80" s="82"/>
      <c r="TZD80" s="82"/>
      <c r="TZE80" s="82"/>
      <c r="TZF80" s="82"/>
      <c r="TZG80" s="82"/>
      <c r="TZH80" s="82"/>
      <c r="TZI80" s="82"/>
      <c r="TZJ80" s="82"/>
      <c r="TZK80" s="82"/>
      <c r="TZL80" s="82"/>
      <c r="TZM80" s="82"/>
      <c r="TZN80" s="82"/>
      <c r="TZO80" s="82"/>
      <c r="TZP80" s="82"/>
      <c r="TZQ80" s="82"/>
      <c r="TZR80" s="82"/>
      <c r="TZS80" s="82"/>
      <c r="TZT80" s="82"/>
      <c r="TZU80" s="82"/>
      <c r="TZV80" s="82"/>
      <c r="TZW80" s="82"/>
      <c r="TZX80" s="82"/>
      <c r="TZY80" s="82"/>
      <c r="TZZ80" s="82"/>
      <c r="UAA80" s="82"/>
      <c r="UAB80" s="82"/>
      <c r="UAC80" s="82"/>
      <c r="UAD80" s="82"/>
      <c r="UAE80" s="82"/>
      <c r="UAF80" s="82"/>
      <c r="UAG80" s="82"/>
      <c r="UAH80" s="82"/>
      <c r="UAI80" s="82"/>
      <c r="UAJ80" s="82"/>
      <c r="UAK80" s="82"/>
      <c r="UAL80" s="82"/>
      <c r="UAM80" s="82"/>
      <c r="UAN80" s="82"/>
      <c r="UAO80" s="82"/>
      <c r="UAP80" s="82"/>
      <c r="UAQ80" s="82"/>
      <c r="UAR80" s="82"/>
      <c r="UAS80" s="82"/>
      <c r="UAT80" s="82"/>
      <c r="UAU80" s="82"/>
      <c r="UAV80" s="82"/>
      <c r="UAW80" s="82"/>
      <c r="UAX80" s="82"/>
      <c r="UAY80" s="82"/>
      <c r="UAZ80" s="82"/>
      <c r="UBA80" s="82"/>
      <c r="UBB80" s="82"/>
      <c r="UBC80" s="82"/>
      <c r="UBD80" s="82"/>
      <c r="UBE80" s="82"/>
      <c r="UBF80" s="82"/>
      <c r="UBG80" s="82"/>
      <c r="UBH80" s="82"/>
      <c r="UBI80" s="82"/>
      <c r="UBJ80" s="82"/>
      <c r="UBK80" s="82"/>
      <c r="UBL80" s="82"/>
      <c r="UBM80" s="82"/>
      <c r="UBN80" s="82"/>
      <c r="UBO80" s="82"/>
      <c r="UBP80" s="82"/>
      <c r="UBQ80" s="82"/>
      <c r="UBR80" s="82"/>
      <c r="UBS80" s="82"/>
      <c r="UBT80" s="82"/>
      <c r="UBU80" s="82"/>
      <c r="UBV80" s="82"/>
      <c r="UBW80" s="82"/>
      <c r="UBX80" s="82"/>
      <c r="UBY80" s="82"/>
      <c r="UBZ80" s="82"/>
      <c r="UCA80" s="82"/>
      <c r="UCB80" s="82"/>
      <c r="UCC80" s="82"/>
      <c r="UCD80" s="82"/>
      <c r="UCE80" s="82"/>
      <c r="UCF80" s="82"/>
      <c r="UCG80" s="82"/>
      <c r="UCH80" s="82"/>
      <c r="UCI80" s="82"/>
      <c r="UCJ80" s="82"/>
      <c r="UCK80" s="82"/>
      <c r="UCL80" s="82"/>
      <c r="UCM80" s="82"/>
      <c r="UCN80" s="82"/>
      <c r="UCO80" s="82"/>
      <c r="UCP80" s="82"/>
      <c r="UCQ80" s="82"/>
      <c r="UCR80" s="82"/>
      <c r="UCS80" s="82"/>
      <c r="UCT80" s="82"/>
      <c r="UCU80" s="82"/>
      <c r="UCV80" s="82"/>
      <c r="UCW80" s="82"/>
      <c r="UCX80" s="82"/>
      <c r="UCY80" s="82"/>
      <c r="UCZ80" s="82"/>
      <c r="UDA80" s="82"/>
      <c r="UDB80" s="82"/>
      <c r="UDC80" s="82"/>
      <c r="UDD80" s="82"/>
      <c r="UDE80" s="82"/>
      <c r="UDF80" s="82"/>
      <c r="UDG80" s="82"/>
      <c r="UDH80" s="82"/>
      <c r="UDI80" s="82"/>
      <c r="UDJ80" s="82"/>
      <c r="UDK80" s="82"/>
      <c r="UDL80" s="82"/>
      <c r="UDM80" s="82"/>
      <c r="UDN80" s="82"/>
      <c r="UDO80" s="82"/>
      <c r="UDP80" s="82"/>
      <c r="UDQ80" s="82"/>
      <c r="UDR80" s="82"/>
      <c r="UDS80" s="82"/>
      <c r="UDT80" s="82"/>
      <c r="UDU80" s="82"/>
      <c r="UDV80" s="82"/>
      <c r="UDW80" s="82"/>
      <c r="UDX80" s="82"/>
      <c r="UDY80" s="82"/>
      <c r="UDZ80" s="82"/>
      <c r="UEA80" s="82"/>
      <c r="UEB80" s="82"/>
      <c r="UEC80" s="82"/>
      <c r="UED80" s="82"/>
      <c r="UEE80" s="82"/>
      <c r="UEF80" s="82"/>
      <c r="UEG80" s="82"/>
      <c r="UEH80" s="82"/>
      <c r="UEI80" s="82"/>
      <c r="UEJ80" s="82"/>
      <c r="UEK80" s="82"/>
      <c r="UEL80" s="82"/>
      <c r="UEM80" s="82"/>
      <c r="UEN80" s="82"/>
      <c r="UEO80" s="82"/>
      <c r="UEP80" s="82"/>
      <c r="UEQ80" s="82"/>
      <c r="UER80" s="82"/>
      <c r="UES80" s="82"/>
      <c r="UET80" s="82"/>
      <c r="UEU80" s="82"/>
      <c r="UEV80" s="82"/>
      <c r="UEW80" s="82"/>
      <c r="UEX80" s="82"/>
      <c r="UEY80" s="82"/>
      <c r="UEZ80" s="82"/>
      <c r="UFA80" s="82"/>
      <c r="UFB80" s="82"/>
      <c r="UFC80" s="82"/>
      <c r="UFD80" s="82"/>
      <c r="UFE80" s="82"/>
      <c r="UFF80" s="82"/>
      <c r="UFG80" s="82"/>
      <c r="UFH80" s="82"/>
      <c r="UFI80" s="82"/>
      <c r="UFJ80" s="82"/>
      <c r="UFK80" s="82"/>
      <c r="UFL80" s="82"/>
      <c r="UFM80" s="82"/>
      <c r="UFN80" s="82"/>
      <c r="UFO80" s="82"/>
      <c r="UFP80" s="82"/>
      <c r="UFQ80" s="82"/>
      <c r="UFR80" s="82"/>
      <c r="UFS80" s="82"/>
      <c r="UFT80" s="82"/>
      <c r="UFU80" s="82"/>
      <c r="UFV80" s="82"/>
      <c r="UFW80" s="82"/>
      <c r="UFX80" s="82"/>
      <c r="UFY80" s="82"/>
      <c r="UFZ80" s="82"/>
      <c r="UGA80" s="82"/>
      <c r="UGB80" s="82"/>
      <c r="UGC80" s="82"/>
      <c r="UGD80" s="82"/>
      <c r="UGE80" s="82"/>
      <c r="UGF80" s="82"/>
      <c r="UGG80" s="82"/>
      <c r="UGH80" s="82"/>
      <c r="UGI80" s="82"/>
      <c r="UGJ80" s="82"/>
      <c r="UGK80" s="82"/>
      <c r="UGL80" s="82"/>
      <c r="UGM80" s="82"/>
      <c r="UGN80" s="82"/>
      <c r="UGO80" s="82"/>
      <c r="UGP80" s="82"/>
      <c r="UGQ80" s="82"/>
      <c r="UGR80" s="82"/>
      <c r="UGS80" s="82"/>
      <c r="UGT80" s="82"/>
      <c r="UGU80" s="82"/>
      <c r="UGV80" s="82"/>
      <c r="UGW80" s="82"/>
      <c r="UGX80" s="82"/>
      <c r="UGY80" s="82"/>
      <c r="UGZ80" s="82"/>
      <c r="UHA80" s="82"/>
      <c r="UHB80" s="82"/>
      <c r="UHC80" s="82"/>
      <c r="UHD80" s="82"/>
      <c r="UHE80" s="82"/>
      <c r="UHF80" s="82"/>
      <c r="UHG80" s="82"/>
      <c r="UHH80" s="82"/>
      <c r="UHI80" s="82"/>
      <c r="UHJ80" s="82"/>
      <c r="UHK80" s="82"/>
      <c r="UHL80" s="82"/>
      <c r="UHM80" s="82"/>
      <c r="UHN80" s="82"/>
      <c r="UHO80" s="82"/>
      <c r="UHP80" s="82"/>
      <c r="UHQ80" s="82"/>
      <c r="UHR80" s="82"/>
      <c r="UHS80" s="82"/>
      <c r="UHT80" s="82"/>
      <c r="UHU80" s="82"/>
      <c r="UHV80" s="82"/>
      <c r="UHW80" s="82"/>
      <c r="UHX80" s="82"/>
      <c r="UHY80" s="82"/>
      <c r="UHZ80" s="82"/>
      <c r="UIA80" s="82"/>
      <c r="UIB80" s="82"/>
      <c r="UIC80" s="82"/>
      <c r="UID80" s="82"/>
      <c r="UIE80" s="82"/>
      <c r="UIF80" s="82"/>
      <c r="UIG80" s="82"/>
      <c r="UIH80" s="82"/>
      <c r="UII80" s="82"/>
      <c r="UIJ80" s="82"/>
      <c r="UIK80" s="82"/>
      <c r="UIL80" s="82"/>
      <c r="UIM80" s="82"/>
      <c r="UIN80" s="82"/>
      <c r="UIO80" s="82"/>
      <c r="UIP80" s="82"/>
      <c r="UIQ80" s="82"/>
      <c r="UIR80" s="82"/>
      <c r="UIS80" s="82"/>
      <c r="UIT80" s="82"/>
      <c r="UIU80" s="82"/>
      <c r="UIV80" s="82"/>
      <c r="UIW80" s="82"/>
      <c r="UIX80" s="82"/>
      <c r="UIY80" s="82"/>
      <c r="UIZ80" s="82"/>
      <c r="UJA80" s="82"/>
      <c r="UJB80" s="82"/>
      <c r="UJC80" s="82"/>
      <c r="UJD80" s="82"/>
      <c r="UJE80" s="82"/>
      <c r="UJF80" s="82"/>
      <c r="UJG80" s="82"/>
      <c r="UJH80" s="82"/>
      <c r="UJI80" s="82"/>
      <c r="UJJ80" s="82"/>
      <c r="UJK80" s="82"/>
      <c r="UJL80" s="82"/>
      <c r="UJM80" s="82"/>
      <c r="UJN80" s="82"/>
      <c r="UJO80" s="82"/>
      <c r="UJP80" s="82"/>
      <c r="UJQ80" s="82"/>
      <c r="UJR80" s="82"/>
      <c r="UJS80" s="82"/>
      <c r="UJT80" s="82"/>
      <c r="UJU80" s="82"/>
      <c r="UJV80" s="82"/>
      <c r="UJW80" s="82"/>
      <c r="UJX80" s="82"/>
      <c r="UJY80" s="82"/>
      <c r="UJZ80" s="82"/>
      <c r="UKA80" s="82"/>
      <c r="UKB80" s="82"/>
      <c r="UKC80" s="82"/>
      <c r="UKD80" s="82"/>
      <c r="UKE80" s="82"/>
      <c r="UKF80" s="82"/>
      <c r="UKG80" s="82"/>
      <c r="UKH80" s="82"/>
      <c r="UKI80" s="82"/>
      <c r="UKJ80" s="82"/>
      <c r="UKK80" s="82"/>
      <c r="UKL80" s="82"/>
      <c r="UKM80" s="82"/>
      <c r="UKN80" s="82"/>
      <c r="UKO80" s="82"/>
      <c r="UKP80" s="82"/>
      <c r="UKQ80" s="82"/>
      <c r="UKR80" s="82"/>
      <c r="UKS80" s="82"/>
      <c r="UKT80" s="82"/>
      <c r="UKU80" s="82"/>
      <c r="UKV80" s="82"/>
      <c r="UKW80" s="82"/>
      <c r="UKX80" s="82"/>
      <c r="UKY80" s="82"/>
      <c r="UKZ80" s="82"/>
      <c r="ULA80" s="82"/>
      <c r="ULB80" s="82"/>
      <c r="ULC80" s="82"/>
      <c r="ULD80" s="82"/>
      <c r="ULE80" s="82"/>
      <c r="ULF80" s="82"/>
      <c r="ULG80" s="82"/>
      <c r="ULH80" s="82"/>
      <c r="ULI80" s="82"/>
      <c r="ULJ80" s="82"/>
      <c r="ULK80" s="82"/>
      <c r="ULL80" s="82"/>
      <c r="ULM80" s="82"/>
      <c r="ULN80" s="82"/>
      <c r="ULO80" s="82"/>
      <c r="ULP80" s="82"/>
      <c r="ULQ80" s="82"/>
      <c r="ULR80" s="82"/>
      <c r="ULS80" s="82"/>
      <c r="ULT80" s="82"/>
      <c r="ULU80" s="82"/>
      <c r="ULV80" s="82"/>
      <c r="ULW80" s="82"/>
      <c r="ULX80" s="82"/>
      <c r="ULY80" s="82"/>
      <c r="ULZ80" s="82"/>
      <c r="UMA80" s="82"/>
      <c r="UMB80" s="82"/>
      <c r="UMC80" s="82"/>
      <c r="UMD80" s="82"/>
      <c r="UME80" s="82"/>
      <c r="UMF80" s="82"/>
      <c r="UMG80" s="82"/>
      <c r="UMH80" s="82"/>
      <c r="UMI80" s="82"/>
      <c r="UMJ80" s="82"/>
      <c r="UMK80" s="82"/>
      <c r="UML80" s="82"/>
      <c r="UMM80" s="82"/>
      <c r="UMN80" s="82"/>
      <c r="UMO80" s="82"/>
      <c r="UMP80" s="82"/>
      <c r="UMQ80" s="82"/>
      <c r="UMR80" s="82"/>
      <c r="UMS80" s="82"/>
      <c r="UMT80" s="82"/>
      <c r="UMU80" s="82"/>
      <c r="UMV80" s="82"/>
      <c r="UMW80" s="82"/>
      <c r="UMX80" s="82"/>
      <c r="UMY80" s="82"/>
      <c r="UMZ80" s="82"/>
      <c r="UNA80" s="82"/>
      <c r="UNB80" s="82"/>
      <c r="UNC80" s="82"/>
      <c r="UND80" s="82"/>
      <c r="UNE80" s="82"/>
      <c r="UNF80" s="82"/>
      <c r="UNG80" s="82"/>
      <c r="UNH80" s="82"/>
      <c r="UNI80" s="82"/>
      <c r="UNJ80" s="82"/>
      <c r="UNK80" s="82"/>
      <c r="UNL80" s="82"/>
      <c r="UNM80" s="82"/>
      <c r="UNN80" s="82"/>
      <c r="UNO80" s="82"/>
      <c r="UNP80" s="82"/>
      <c r="UNQ80" s="82"/>
      <c r="UNR80" s="82"/>
      <c r="UNS80" s="82"/>
      <c r="UNT80" s="82"/>
      <c r="UNU80" s="82"/>
      <c r="UNV80" s="82"/>
      <c r="UNW80" s="82"/>
      <c r="UNX80" s="82"/>
      <c r="UNY80" s="82"/>
      <c r="UNZ80" s="82"/>
      <c r="UOA80" s="82"/>
      <c r="UOB80" s="82"/>
      <c r="UOC80" s="82"/>
      <c r="UOD80" s="82"/>
      <c r="UOE80" s="82"/>
      <c r="UOF80" s="82"/>
      <c r="UOG80" s="82"/>
      <c r="UOH80" s="82"/>
      <c r="UOI80" s="82"/>
      <c r="UOJ80" s="82"/>
      <c r="UOK80" s="82"/>
      <c r="UOL80" s="82"/>
      <c r="UOM80" s="82"/>
      <c r="UON80" s="82"/>
      <c r="UOO80" s="82"/>
      <c r="UOP80" s="82"/>
      <c r="UOQ80" s="82"/>
      <c r="UOR80" s="82"/>
      <c r="UOS80" s="82"/>
      <c r="UOT80" s="82"/>
      <c r="UOU80" s="82"/>
      <c r="UOV80" s="82"/>
      <c r="UOW80" s="82"/>
      <c r="UOX80" s="82"/>
      <c r="UOY80" s="82"/>
      <c r="UOZ80" s="82"/>
      <c r="UPA80" s="82"/>
      <c r="UPB80" s="82"/>
      <c r="UPC80" s="82"/>
      <c r="UPD80" s="82"/>
      <c r="UPE80" s="82"/>
      <c r="UPF80" s="82"/>
      <c r="UPG80" s="82"/>
      <c r="UPH80" s="82"/>
      <c r="UPI80" s="82"/>
      <c r="UPJ80" s="82"/>
      <c r="UPK80" s="82"/>
      <c r="UPL80" s="82"/>
      <c r="UPM80" s="82"/>
      <c r="UPN80" s="82"/>
      <c r="UPO80" s="82"/>
      <c r="UPP80" s="82"/>
      <c r="UPQ80" s="82"/>
      <c r="UPR80" s="82"/>
      <c r="UPS80" s="82"/>
      <c r="UPT80" s="82"/>
      <c r="UPU80" s="82"/>
      <c r="UPV80" s="82"/>
      <c r="UPW80" s="82"/>
      <c r="UPX80" s="82"/>
      <c r="UPY80" s="82"/>
      <c r="UPZ80" s="82"/>
      <c r="UQA80" s="82"/>
      <c r="UQB80" s="82"/>
      <c r="UQC80" s="82"/>
      <c r="UQD80" s="82"/>
      <c r="UQE80" s="82"/>
      <c r="UQF80" s="82"/>
      <c r="UQG80" s="82"/>
      <c r="UQH80" s="82"/>
      <c r="UQI80" s="82"/>
      <c r="UQJ80" s="82"/>
      <c r="UQK80" s="82"/>
      <c r="UQL80" s="82"/>
      <c r="UQM80" s="82"/>
      <c r="UQN80" s="82"/>
      <c r="UQO80" s="82"/>
      <c r="UQP80" s="82"/>
      <c r="UQQ80" s="82"/>
      <c r="UQR80" s="82"/>
      <c r="UQS80" s="82"/>
      <c r="UQT80" s="82"/>
      <c r="UQU80" s="82"/>
      <c r="UQV80" s="82"/>
      <c r="UQW80" s="82"/>
      <c r="UQX80" s="82"/>
      <c r="UQY80" s="82"/>
      <c r="UQZ80" s="82"/>
      <c r="URA80" s="82"/>
      <c r="URB80" s="82"/>
      <c r="URC80" s="82"/>
      <c r="URD80" s="82"/>
      <c r="URE80" s="82"/>
      <c r="URF80" s="82"/>
      <c r="URG80" s="82"/>
      <c r="URH80" s="82"/>
      <c r="URI80" s="82"/>
      <c r="URJ80" s="82"/>
      <c r="URK80" s="82"/>
      <c r="URL80" s="82"/>
      <c r="URM80" s="82"/>
      <c r="URN80" s="82"/>
      <c r="URO80" s="82"/>
      <c r="URP80" s="82"/>
      <c r="URQ80" s="82"/>
      <c r="URR80" s="82"/>
      <c r="URS80" s="82"/>
      <c r="URT80" s="82"/>
      <c r="URU80" s="82"/>
      <c r="URV80" s="82"/>
      <c r="URW80" s="82"/>
      <c r="URX80" s="82"/>
      <c r="URY80" s="82"/>
      <c r="URZ80" s="82"/>
      <c r="USA80" s="82"/>
      <c r="USB80" s="82"/>
      <c r="USC80" s="82"/>
      <c r="USD80" s="82"/>
      <c r="USE80" s="82"/>
      <c r="USF80" s="82"/>
      <c r="USG80" s="82"/>
      <c r="USH80" s="82"/>
      <c r="USI80" s="82"/>
      <c r="USJ80" s="82"/>
      <c r="USK80" s="82"/>
      <c r="USL80" s="82"/>
      <c r="USM80" s="82"/>
      <c r="USN80" s="82"/>
      <c r="USO80" s="82"/>
      <c r="USP80" s="82"/>
      <c r="USQ80" s="82"/>
      <c r="USR80" s="82"/>
      <c r="USS80" s="82"/>
      <c r="UST80" s="82"/>
      <c r="USU80" s="82"/>
      <c r="USV80" s="82"/>
      <c r="USW80" s="82"/>
      <c r="USX80" s="82"/>
      <c r="USY80" s="82"/>
      <c r="USZ80" s="82"/>
      <c r="UTA80" s="82"/>
      <c r="UTB80" s="82"/>
      <c r="UTC80" s="82"/>
      <c r="UTD80" s="82"/>
      <c r="UTE80" s="82"/>
      <c r="UTF80" s="82"/>
      <c r="UTG80" s="82"/>
      <c r="UTH80" s="82"/>
      <c r="UTI80" s="82"/>
      <c r="UTJ80" s="82"/>
      <c r="UTK80" s="82"/>
      <c r="UTL80" s="82"/>
      <c r="UTM80" s="82"/>
      <c r="UTN80" s="82"/>
      <c r="UTO80" s="82"/>
      <c r="UTP80" s="82"/>
      <c r="UTQ80" s="82"/>
      <c r="UTR80" s="82"/>
      <c r="UTS80" s="82"/>
      <c r="UTT80" s="82"/>
      <c r="UTU80" s="82"/>
      <c r="UTV80" s="82"/>
      <c r="UTW80" s="82"/>
      <c r="UTX80" s="82"/>
      <c r="UTY80" s="82"/>
      <c r="UTZ80" s="82"/>
      <c r="UUA80" s="82"/>
      <c r="UUB80" s="82"/>
      <c r="UUC80" s="82"/>
      <c r="UUD80" s="82"/>
      <c r="UUE80" s="82"/>
      <c r="UUF80" s="82"/>
      <c r="UUG80" s="82"/>
      <c r="UUH80" s="82"/>
      <c r="UUI80" s="82"/>
      <c r="UUJ80" s="82"/>
      <c r="UUK80" s="82"/>
      <c r="UUL80" s="82"/>
      <c r="UUM80" s="82"/>
      <c r="UUN80" s="82"/>
      <c r="UUO80" s="82"/>
      <c r="UUP80" s="82"/>
      <c r="UUQ80" s="82"/>
      <c r="UUR80" s="82"/>
      <c r="UUS80" s="82"/>
      <c r="UUT80" s="82"/>
      <c r="UUU80" s="82"/>
      <c r="UUV80" s="82"/>
      <c r="UUW80" s="82"/>
      <c r="UUX80" s="82"/>
      <c r="UUY80" s="82"/>
      <c r="UUZ80" s="82"/>
      <c r="UVA80" s="82"/>
      <c r="UVB80" s="82"/>
      <c r="UVC80" s="82"/>
      <c r="UVD80" s="82"/>
      <c r="UVE80" s="82"/>
      <c r="UVF80" s="82"/>
      <c r="UVG80" s="82"/>
      <c r="UVH80" s="82"/>
      <c r="UVI80" s="82"/>
      <c r="UVJ80" s="82"/>
      <c r="UVK80" s="82"/>
      <c r="UVL80" s="82"/>
      <c r="UVM80" s="82"/>
      <c r="UVN80" s="82"/>
      <c r="UVO80" s="82"/>
      <c r="UVP80" s="82"/>
      <c r="UVQ80" s="82"/>
      <c r="UVR80" s="82"/>
      <c r="UVS80" s="82"/>
      <c r="UVT80" s="82"/>
      <c r="UVU80" s="82"/>
      <c r="UVV80" s="82"/>
      <c r="UVW80" s="82"/>
      <c r="UVX80" s="82"/>
      <c r="UVY80" s="82"/>
      <c r="UVZ80" s="82"/>
      <c r="UWA80" s="82"/>
      <c r="UWB80" s="82"/>
      <c r="UWC80" s="82"/>
      <c r="UWD80" s="82"/>
      <c r="UWE80" s="82"/>
      <c r="UWF80" s="82"/>
      <c r="UWG80" s="82"/>
      <c r="UWH80" s="82"/>
      <c r="UWI80" s="82"/>
      <c r="UWJ80" s="82"/>
      <c r="UWK80" s="82"/>
      <c r="UWL80" s="82"/>
      <c r="UWM80" s="82"/>
      <c r="UWN80" s="82"/>
      <c r="UWO80" s="82"/>
      <c r="UWP80" s="82"/>
      <c r="UWQ80" s="82"/>
      <c r="UWR80" s="82"/>
      <c r="UWS80" s="82"/>
      <c r="UWT80" s="82"/>
      <c r="UWU80" s="82"/>
      <c r="UWV80" s="82"/>
      <c r="UWW80" s="82"/>
      <c r="UWX80" s="82"/>
      <c r="UWY80" s="82"/>
      <c r="UWZ80" s="82"/>
      <c r="UXA80" s="82"/>
      <c r="UXB80" s="82"/>
      <c r="UXC80" s="82"/>
      <c r="UXD80" s="82"/>
      <c r="UXE80" s="82"/>
      <c r="UXF80" s="82"/>
      <c r="UXG80" s="82"/>
      <c r="UXH80" s="82"/>
      <c r="UXI80" s="82"/>
      <c r="UXJ80" s="82"/>
      <c r="UXK80" s="82"/>
      <c r="UXL80" s="82"/>
      <c r="UXM80" s="82"/>
      <c r="UXN80" s="82"/>
      <c r="UXO80" s="82"/>
      <c r="UXP80" s="82"/>
      <c r="UXQ80" s="82"/>
      <c r="UXR80" s="82"/>
      <c r="UXS80" s="82"/>
      <c r="UXT80" s="82"/>
      <c r="UXU80" s="82"/>
      <c r="UXV80" s="82"/>
      <c r="UXW80" s="82"/>
      <c r="UXX80" s="82"/>
      <c r="UXY80" s="82"/>
      <c r="UXZ80" s="82"/>
      <c r="UYA80" s="82"/>
      <c r="UYB80" s="82"/>
      <c r="UYC80" s="82"/>
      <c r="UYD80" s="82"/>
      <c r="UYE80" s="82"/>
      <c r="UYF80" s="82"/>
      <c r="UYG80" s="82"/>
      <c r="UYH80" s="82"/>
      <c r="UYI80" s="82"/>
      <c r="UYJ80" s="82"/>
      <c r="UYK80" s="82"/>
      <c r="UYL80" s="82"/>
      <c r="UYM80" s="82"/>
      <c r="UYN80" s="82"/>
      <c r="UYO80" s="82"/>
      <c r="UYP80" s="82"/>
      <c r="UYQ80" s="82"/>
      <c r="UYR80" s="82"/>
      <c r="UYS80" s="82"/>
      <c r="UYT80" s="82"/>
      <c r="UYU80" s="82"/>
      <c r="UYV80" s="82"/>
      <c r="UYW80" s="82"/>
      <c r="UYX80" s="82"/>
      <c r="UYY80" s="82"/>
      <c r="UYZ80" s="82"/>
      <c r="UZA80" s="82"/>
      <c r="UZB80" s="82"/>
      <c r="UZC80" s="82"/>
      <c r="UZD80" s="82"/>
      <c r="UZE80" s="82"/>
      <c r="UZF80" s="82"/>
      <c r="UZG80" s="82"/>
      <c r="UZH80" s="82"/>
      <c r="UZI80" s="82"/>
      <c r="UZJ80" s="82"/>
      <c r="UZK80" s="82"/>
      <c r="UZL80" s="82"/>
      <c r="UZM80" s="82"/>
      <c r="UZN80" s="82"/>
      <c r="UZO80" s="82"/>
      <c r="UZP80" s="82"/>
      <c r="UZQ80" s="82"/>
      <c r="UZR80" s="82"/>
      <c r="UZS80" s="82"/>
      <c r="UZT80" s="82"/>
      <c r="UZU80" s="82"/>
      <c r="UZV80" s="82"/>
      <c r="UZW80" s="82"/>
      <c r="UZX80" s="82"/>
      <c r="UZY80" s="82"/>
      <c r="UZZ80" s="82"/>
      <c r="VAA80" s="82"/>
      <c r="VAB80" s="82"/>
      <c r="VAC80" s="82"/>
      <c r="VAD80" s="82"/>
      <c r="VAE80" s="82"/>
      <c r="VAF80" s="82"/>
      <c r="VAG80" s="82"/>
      <c r="VAH80" s="82"/>
      <c r="VAI80" s="82"/>
      <c r="VAJ80" s="82"/>
      <c r="VAK80" s="82"/>
      <c r="VAL80" s="82"/>
      <c r="VAM80" s="82"/>
      <c r="VAN80" s="82"/>
      <c r="VAO80" s="82"/>
      <c r="VAP80" s="82"/>
      <c r="VAQ80" s="82"/>
      <c r="VAR80" s="82"/>
      <c r="VAS80" s="82"/>
      <c r="VAT80" s="82"/>
      <c r="VAU80" s="82"/>
      <c r="VAV80" s="82"/>
      <c r="VAW80" s="82"/>
      <c r="VAX80" s="82"/>
      <c r="VAY80" s="82"/>
      <c r="VAZ80" s="82"/>
      <c r="VBA80" s="82"/>
      <c r="VBB80" s="82"/>
      <c r="VBC80" s="82"/>
      <c r="VBD80" s="82"/>
      <c r="VBE80" s="82"/>
      <c r="VBF80" s="82"/>
      <c r="VBG80" s="82"/>
      <c r="VBH80" s="82"/>
      <c r="VBI80" s="82"/>
      <c r="VBJ80" s="82"/>
      <c r="VBK80" s="82"/>
      <c r="VBL80" s="82"/>
      <c r="VBM80" s="82"/>
      <c r="VBN80" s="82"/>
      <c r="VBO80" s="82"/>
      <c r="VBP80" s="82"/>
      <c r="VBQ80" s="82"/>
      <c r="VBR80" s="82"/>
      <c r="VBS80" s="82"/>
      <c r="VBT80" s="82"/>
      <c r="VBU80" s="82"/>
      <c r="VBV80" s="82"/>
      <c r="VBW80" s="82"/>
      <c r="VBX80" s="82"/>
      <c r="VBY80" s="82"/>
      <c r="VBZ80" s="82"/>
      <c r="VCA80" s="82"/>
      <c r="VCB80" s="82"/>
      <c r="VCC80" s="82"/>
      <c r="VCD80" s="82"/>
      <c r="VCE80" s="82"/>
      <c r="VCF80" s="82"/>
      <c r="VCG80" s="82"/>
      <c r="VCH80" s="82"/>
      <c r="VCI80" s="82"/>
      <c r="VCJ80" s="82"/>
      <c r="VCK80" s="82"/>
      <c r="VCL80" s="82"/>
      <c r="VCM80" s="82"/>
      <c r="VCN80" s="82"/>
      <c r="VCO80" s="82"/>
      <c r="VCP80" s="82"/>
      <c r="VCQ80" s="82"/>
      <c r="VCR80" s="82"/>
      <c r="VCS80" s="82"/>
      <c r="VCT80" s="82"/>
      <c r="VCU80" s="82"/>
      <c r="VCV80" s="82"/>
      <c r="VCW80" s="82"/>
      <c r="VCX80" s="82"/>
      <c r="VCY80" s="82"/>
      <c r="VCZ80" s="82"/>
      <c r="VDA80" s="82"/>
      <c r="VDB80" s="82"/>
      <c r="VDC80" s="82"/>
      <c r="VDD80" s="82"/>
      <c r="VDE80" s="82"/>
      <c r="VDF80" s="82"/>
      <c r="VDG80" s="82"/>
      <c r="VDH80" s="82"/>
      <c r="VDI80" s="82"/>
      <c r="VDJ80" s="82"/>
      <c r="VDK80" s="82"/>
      <c r="VDL80" s="82"/>
      <c r="VDM80" s="82"/>
      <c r="VDN80" s="82"/>
      <c r="VDO80" s="82"/>
      <c r="VDP80" s="82"/>
      <c r="VDQ80" s="82"/>
      <c r="VDR80" s="82"/>
      <c r="VDS80" s="82"/>
      <c r="VDT80" s="82"/>
      <c r="VDU80" s="82"/>
      <c r="VDV80" s="82"/>
      <c r="VDW80" s="82"/>
      <c r="VDX80" s="82"/>
      <c r="VDY80" s="82"/>
      <c r="VDZ80" s="82"/>
      <c r="VEA80" s="82"/>
      <c r="VEB80" s="82"/>
      <c r="VEC80" s="82"/>
      <c r="VED80" s="82"/>
      <c r="VEE80" s="82"/>
      <c r="VEF80" s="82"/>
      <c r="VEG80" s="82"/>
      <c r="VEH80" s="82"/>
      <c r="VEI80" s="82"/>
      <c r="VEJ80" s="82"/>
      <c r="VEK80" s="82"/>
      <c r="VEL80" s="82"/>
      <c r="VEM80" s="82"/>
      <c r="VEN80" s="82"/>
      <c r="VEO80" s="82"/>
      <c r="VEP80" s="82"/>
      <c r="VEQ80" s="82"/>
      <c r="VER80" s="82"/>
      <c r="VES80" s="82"/>
      <c r="VET80" s="82"/>
      <c r="VEU80" s="82"/>
      <c r="VEV80" s="82"/>
      <c r="VEW80" s="82"/>
      <c r="VEX80" s="82"/>
      <c r="VEY80" s="82"/>
      <c r="VEZ80" s="82"/>
      <c r="VFA80" s="82"/>
      <c r="VFB80" s="82"/>
      <c r="VFC80" s="82"/>
      <c r="VFD80" s="82"/>
      <c r="VFE80" s="82"/>
      <c r="VFF80" s="82"/>
      <c r="VFG80" s="82"/>
      <c r="VFH80" s="82"/>
      <c r="VFI80" s="82"/>
      <c r="VFJ80" s="82"/>
      <c r="VFK80" s="82"/>
      <c r="VFL80" s="82"/>
      <c r="VFM80" s="82"/>
      <c r="VFN80" s="82"/>
      <c r="VFO80" s="82"/>
      <c r="VFP80" s="82"/>
      <c r="VFQ80" s="82"/>
      <c r="VFR80" s="82"/>
      <c r="VFS80" s="82"/>
      <c r="VFT80" s="82"/>
      <c r="VFU80" s="82"/>
      <c r="VFV80" s="82"/>
      <c r="VFW80" s="82"/>
      <c r="VFX80" s="82"/>
      <c r="VFY80" s="82"/>
      <c r="VFZ80" s="82"/>
      <c r="VGA80" s="82"/>
      <c r="VGB80" s="82"/>
      <c r="VGC80" s="82"/>
      <c r="VGD80" s="82"/>
      <c r="VGE80" s="82"/>
      <c r="VGF80" s="82"/>
      <c r="VGG80" s="82"/>
      <c r="VGH80" s="82"/>
      <c r="VGI80" s="82"/>
      <c r="VGJ80" s="82"/>
      <c r="VGK80" s="82"/>
      <c r="VGL80" s="82"/>
      <c r="VGM80" s="82"/>
      <c r="VGN80" s="82"/>
      <c r="VGO80" s="82"/>
      <c r="VGP80" s="82"/>
      <c r="VGQ80" s="82"/>
      <c r="VGR80" s="82"/>
      <c r="VGS80" s="82"/>
      <c r="VGT80" s="82"/>
      <c r="VGU80" s="82"/>
      <c r="VGV80" s="82"/>
      <c r="VGW80" s="82"/>
      <c r="VGX80" s="82"/>
      <c r="VGY80" s="82"/>
      <c r="VGZ80" s="82"/>
      <c r="VHA80" s="82"/>
      <c r="VHB80" s="82"/>
      <c r="VHC80" s="82"/>
      <c r="VHD80" s="82"/>
      <c r="VHE80" s="82"/>
      <c r="VHF80" s="82"/>
      <c r="VHG80" s="82"/>
      <c r="VHH80" s="82"/>
      <c r="VHI80" s="82"/>
      <c r="VHJ80" s="82"/>
      <c r="VHK80" s="82"/>
      <c r="VHL80" s="82"/>
      <c r="VHM80" s="82"/>
      <c r="VHN80" s="82"/>
      <c r="VHO80" s="82"/>
      <c r="VHP80" s="82"/>
      <c r="VHQ80" s="82"/>
      <c r="VHR80" s="82"/>
      <c r="VHS80" s="82"/>
      <c r="VHT80" s="82"/>
      <c r="VHU80" s="82"/>
      <c r="VHV80" s="82"/>
      <c r="VHW80" s="82"/>
      <c r="VHX80" s="82"/>
      <c r="VHY80" s="82"/>
      <c r="VHZ80" s="82"/>
      <c r="VIA80" s="82"/>
      <c r="VIB80" s="82"/>
      <c r="VIC80" s="82"/>
      <c r="VID80" s="82"/>
      <c r="VIE80" s="82"/>
      <c r="VIF80" s="82"/>
      <c r="VIG80" s="82"/>
      <c r="VIH80" s="82"/>
      <c r="VII80" s="82"/>
      <c r="VIJ80" s="82"/>
      <c r="VIK80" s="82"/>
      <c r="VIL80" s="82"/>
      <c r="VIM80" s="82"/>
      <c r="VIN80" s="82"/>
      <c r="VIO80" s="82"/>
      <c r="VIP80" s="82"/>
      <c r="VIQ80" s="82"/>
      <c r="VIR80" s="82"/>
      <c r="VIS80" s="82"/>
      <c r="VIT80" s="82"/>
      <c r="VIU80" s="82"/>
      <c r="VIV80" s="82"/>
      <c r="VIW80" s="82"/>
      <c r="VIX80" s="82"/>
      <c r="VIY80" s="82"/>
      <c r="VIZ80" s="82"/>
      <c r="VJA80" s="82"/>
      <c r="VJB80" s="82"/>
      <c r="VJC80" s="82"/>
      <c r="VJD80" s="82"/>
      <c r="VJE80" s="82"/>
      <c r="VJF80" s="82"/>
      <c r="VJG80" s="82"/>
      <c r="VJH80" s="82"/>
      <c r="VJI80" s="82"/>
      <c r="VJJ80" s="82"/>
      <c r="VJK80" s="82"/>
      <c r="VJL80" s="82"/>
      <c r="VJM80" s="82"/>
      <c r="VJN80" s="82"/>
      <c r="VJO80" s="82"/>
      <c r="VJP80" s="82"/>
      <c r="VJQ80" s="82"/>
      <c r="VJR80" s="82"/>
      <c r="VJS80" s="82"/>
      <c r="VJT80" s="82"/>
      <c r="VJU80" s="82"/>
      <c r="VJV80" s="82"/>
      <c r="VJW80" s="82"/>
      <c r="VJX80" s="82"/>
      <c r="VJY80" s="82"/>
      <c r="VJZ80" s="82"/>
      <c r="VKA80" s="82"/>
      <c r="VKB80" s="82"/>
      <c r="VKC80" s="82"/>
      <c r="VKD80" s="82"/>
      <c r="VKE80" s="82"/>
      <c r="VKF80" s="82"/>
      <c r="VKG80" s="82"/>
      <c r="VKH80" s="82"/>
      <c r="VKI80" s="82"/>
      <c r="VKJ80" s="82"/>
      <c r="VKK80" s="82"/>
      <c r="VKL80" s="82"/>
      <c r="VKM80" s="82"/>
      <c r="VKN80" s="82"/>
      <c r="VKO80" s="82"/>
      <c r="VKP80" s="82"/>
      <c r="VKQ80" s="82"/>
      <c r="VKR80" s="82"/>
      <c r="VKS80" s="82"/>
      <c r="VKT80" s="82"/>
      <c r="VKU80" s="82"/>
      <c r="VKV80" s="82"/>
      <c r="VKW80" s="82"/>
      <c r="VKX80" s="82"/>
      <c r="VKY80" s="82"/>
      <c r="VKZ80" s="82"/>
      <c r="VLA80" s="82"/>
      <c r="VLB80" s="82"/>
      <c r="VLC80" s="82"/>
      <c r="VLD80" s="82"/>
      <c r="VLE80" s="82"/>
      <c r="VLF80" s="82"/>
      <c r="VLG80" s="82"/>
      <c r="VLH80" s="82"/>
      <c r="VLI80" s="82"/>
      <c r="VLJ80" s="82"/>
      <c r="VLK80" s="82"/>
      <c r="VLL80" s="82"/>
      <c r="VLM80" s="82"/>
      <c r="VLN80" s="82"/>
      <c r="VLO80" s="82"/>
      <c r="VLP80" s="82"/>
      <c r="VLQ80" s="82"/>
      <c r="VLR80" s="82"/>
      <c r="VLS80" s="82"/>
      <c r="VLT80" s="82"/>
      <c r="VLU80" s="82"/>
      <c r="VLV80" s="82"/>
      <c r="VLW80" s="82"/>
      <c r="VLX80" s="82"/>
      <c r="VLY80" s="82"/>
      <c r="VLZ80" s="82"/>
      <c r="VMA80" s="82"/>
      <c r="VMB80" s="82"/>
      <c r="VMC80" s="82"/>
      <c r="VMD80" s="82"/>
      <c r="VME80" s="82"/>
      <c r="VMF80" s="82"/>
      <c r="VMG80" s="82"/>
      <c r="VMH80" s="82"/>
      <c r="VMI80" s="82"/>
      <c r="VMJ80" s="82"/>
      <c r="VMK80" s="82"/>
      <c r="VML80" s="82"/>
      <c r="VMM80" s="82"/>
      <c r="VMN80" s="82"/>
      <c r="VMO80" s="82"/>
      <c r="VMP80" s="82"/>
      <c r="VMQ80" s="82"/>
      <c r="VMR80" s="82"/>
      <c r="VMS80" s="82"/>
      <c r="VMT80" s="82"/>
      <c r="VMU80" s="82"/>
      <c r="VMV80" s="82"/>
      <c r="VMW80" s="82"/>
      <c r="VMX80" s="82"/>
      <c r="VMY80" s="82"/>
      <c r="VMZ80" s="82"/>
      <c r="VNA80" s="82"/>
      <c r="VNB80" s="82"/>
      <c r="VNC80" s="82"/>
      <c r="VND80" s="82"/>
      <c r="VNE80" s="82"/>
      <c r="VNF80" s="82"/>
      <c r="VNG80" s="82"/>
      <c r="VNH80" s="82"/>
      <c r="VNI80" s="82"/>
      <c r="VNJ80" s="82"/>
      <c r="VNK80" s="82"/>
      <c r="VNL80" s="82"/>
      <c r="VNM80" s="82"/>
      <c r="VNN80" s="82"/>
      <c r="VNO80" s="82"/>
      <c r="VNP80" s="82"/>
      <c r="VNQ80" s="82"/>
      <c r="VNR80" s="82"/>
      <c r="VNS80" s="82"/>
      <c r="VNT80" s="82"/>
      <c r="VNU80" s="82"/>
      <c r="VNV80" s="82"/>
      <c r="VNW80" s="82"/>
      <c r="VNX80" s="82"/>
      <c r="VNY80" s="82"/>
      <c r="VNZ80" s="82"/>
      <c r="VOA80" s="82"/>
      <c r="VOB80" s="82"/>
      <c r="VOC80" s="82"/>
      <c r="VOD80" s="82"/>
      <c r="VOE80" s="82"/>
      <c r="VOF80" s="82"/>
      <c r="VOG80" s="82"/>
      <c r="VOH80" s="82"/>
      <c r="VOI80" s="82"/>
      <c r="VOJ80" s="82"/>
      <c r="VOK80" s="82"/>
      <c r="VOL80" s="82"/>
      <c r="VOM80" s="82"/>
      <c r="VON80" s="82"/>
      <c r="VOO80" s="82"/>
      <c r="VOP80" s="82"/>
      <c r="VOQ80" s="82"/>
      <c r="VOR80" s="82"/>
      <c r="VOS80" s="82"/>
      <c r="VOT80" s="82"/>
      <c r="VOU80" s="82"/>
      <c r="VOV80" s="82"/>
      <c r="VOW80" s="82"/>
      <c r="VOX80" s="82"/>
      <c r="VOY80" s="82"/>
      <c r="VOZ80" s="82"/>
      <c r="VPA80" s="82"/>
      <c r="VPB80" s="82"/>
      <c r="VPC80" s="82"/>
      <c r="VPD80" s="82"/>
      <c r="VPE80" s="82"/>
      <c r="VPF80" s="82"/>
      <c r="VPG80" s="82"/>
      <c r="VPH80" s="82"/>
      <c r="VPI80" s="82"/>
      <c r="VPJ80" s="82"/>
      <c r="VPK80" s="82"/>
      <c r="VPL80" s="82"/>
      <c r="VPM80" s="82"/>
      <c r="VPN80" s="82"/>
      <c r="VPO80" s="82"/>
      <c r="VPP80" s="82"/>
      <c r="VPQ80" s="82"/>
      <c r="VPR80" s="82"/>
      <c r="VPS80" s="82"/>
      <c r="VPT80" s="82"/>
      <c r="VPU80" s="82"/>
      <c r="VPV80" s="82"/>
      <c r="VPW80" s="82"/>
      <c r="VPX80" s="82"/>
      <c r="VPY80" s="82"/>
      <c r="VPZ80" s="82"/>
      <c r="VQA80" s="82"/>
      <c r="VQB80" s="82"/>
      <c r="VQC80" s="82"/>
      <c r="VQD80" s="82"/>
      <c r="VQE80" s="82"/>
      <c r="VQF80" s="82"/>
      <c r="VQG80" s="82"/>
      <c r="VQH80" s="82"/>
      <c r="VQI80" s="82"/>
      <c r="VQJ80" s="82"/>
      <c r="VQK80" s="82"/>
      <c r="VQL80" s="82"/>
      <c r="VQM80" s="82"/>
      <c r="VQN80" s="82"/>
      <c r="VQO80" s="82"/>
      <c r="VQP80" s="82"/>
      <c r="VQQ80" s="82"/>
      <c r="VQR80" s="82"/>
      <c r="VQS80" s="82"/>
      <c r="VQT80" s="82"/>
      <c r="VQU80" s="82"/>
      <c r="VQV80" s="82"/>
      <c r="VQW80" s="82"/>
      <c r="VQX80" s="82"/>
      <c r="VQY80" s="82"/>
      <c r="VQZ80" s="82"/>
      <c r="VRA80" s="82"/>
      <c r="VRB80" s="82"/>
      <c r="VRC80" s="82"/>
      <c r="VRD80" s="82"/>
      <c r="VRE80" s="82"/>
      <c r="VRF80" s="82"/>
      <c r="VRG80" s="82"/>
      <c r="VRH80" s="82"/>
      <c r="VRI80" s="82"/>
      <c r="VRJ80" s="82"/>
      <c r="VRK80" s="82"/>
      <c r="VRL80" s="82"/>
      <c r="VRM80" s="82"/>
      <c r="VRN80" s="82"/>
      <c r="VRO80" s="82"/>
      <c r="VRP80" s="82"/>
      <c r="VRQ80" s="82"/>
      <c r="VRR80" s="82"/>
      <c r="VRS80" s="82"/>
      <c r="VRT80" s="82"/>
      <c r="VRU80" s="82"/>
      <c r="VRV80" s="82"/>
      <c r="VRW80" s="82"/>
      <c r="VRX80" s="82"/>
      <c r="VRY80" s="82"/>
      <c r="VRZ80" s="82"/>
      <c r="VSA80" s="82"/>
      <c r="VSB80" s="82"/>
      <c r="VSC80" s="82"/>
      <c r="VSD80" s="82"/>
      <c r="VSE80" s="82"/>
      <c r="VSF80" s="82"/>
      <c r="VSG80" s="82"/>
      <c r="VSH80" s="82"/>
      <c r="VSI80" s="82"/>
      <c r="VSJ80" s="82"/>
      <c r="VSK80" s="82"/>
      <c r="VSL80" s="82"/>
      <c r="VSM80" s="82"/>
      <c r="VSN80" s="82"/>
      <c r="VSO80" s="82"/>
      <c r="VSP80" s="82"/>
      <c r="VSQ80" s="82"/>
      <c r="VSR80" s="82"/>
      <c r="VSS80" s="82"/>
      <c r="VST80" s="82"/>
      <c r="VSU80" s="82"/>
      <c r="VSV80" s="82"/>
      <c r="VSW80" s="82"/>
      <c r="VSX80" s="82"/>
      <c r="VSY80" s="82"/>
      <c r="VSZ80" s="82"/>
      <c r="VTA80" s="82"/>
      <c r="VTB80" s="82"/>
      <c r="VTC80" s="82"/>
      <c r="VTD80" s="82"/>
      <c r="VTE80" s="82"/>
      <c r="VTF80" s="82"/>
      <c r="VTG80" s="82"/>
      <c r="VTH80" s="82"/>
      <c r="VTI80" s="82"/>
      <c r="VTJ80" s="82"/>
      <c r="VTK80" s="82"/>
      <c r="VTL80" s="82"/>
      <c r="VTM80" s="82"/>
      <c r="VTN80" s="82"/>
      <c r="VTO80" s="82"/>
      <c r="VTP80" s="82"/>
      <c r="VTQ80" s="82"/>
      <c r="VTR80" s="82"/>
      <c r="VTS80" s="82"/>
      <c r="VTT80" s="82"/>
      <c r="VTU80" s="82"/>
      <c r="VTV80" s="82"/>
      <c r="VTW80" s="82"/>
      <c r="VTX80" s="82"/>
      <c r="VTY80" s="82"/>
      <c r="VTZ80" s="82"/>
      <c r="VUA80" s="82"/>
      <c r="VUB80" s="82"/>
      <c r="VUC80" s="82"/>
      <c r="VUD80" s="82"/>
      <c r="VUE80" s="82"/>
      <c r="VUF80" s="82"/>
      <c r="VUG80" s="82"/>
      <c r="VUH80" s="82"/>
      <c r="VUI80" s="82"/>
      <c r="VUJ80" s="82"/>
      <c r="VUK80" s="82"/>
      <c r="VUL80" s="82"/>
      <c r="VUM80" s="82"/>
      <c r="VUN80" s="82"/>
      <c r="VUO80" s="82"/>
      <c r="VUP80" s="82"/>
      <c r="VUQ80" s="82"/>
      <c r="VUR80" s="82"/>
      <c r="VUS80" s="82"/>
      <c r="VUT80" s="82"/>
      <c r="VUU80" s="82"/>
      <c r="VUV80" s="82"/>
      <c r="VUW80" s="82"/>
      <c r="VUX80" s="82"/>
      <c r="VUY80" s="82"/>
      <c r="VUZ80" s="82"/>
      <c r="VVA80" s="82"/>
      <c r="VVB80" s="82"/>
      <c r="VVC80" s="82"/>
      <c r="VVD80" s="82"/>
      <c r="VVE80" s="82"/>
      <c r="VVF80" s="82"/>
      <c r="VVG80" s="82"/>
      <c r="VVH80" s="82"/>
      <c r="VVI80" s="82"/>
      <c r="VVJ80" s="82"/>
      <c r="VVK80" s="82"/>
      <c r="VVL80" s="82"/>
      <c r="VVM80" s="82"/>
      <c r="VVN80" s="82"/>
      <c r="VVO80" s="82"/>
      <c r="VVP80" s="82"/>
      <c r="VVQ80" s="82"/>
      <c r="VVR80" s="82"/>
      <c r="VVS80" s="82"/>
      <c r="VVT80" s="82"/>
      <c r="VVU80" s="82"/>
      <c r="VVV80" s="82"/>
      <c r="VVW80" s="82"/>
      <c r="VVX80" s="82"/>
      <c r="VVY80" s="82"/>
      <c r="VVZ80" s="82"/>
      <c r="VWA80" s="82"/>
      <c r="VWB80" s="82"/>
      <c r="VWC80" s="82"/>
      <c r="VWD80" s="82"/>
      <c r="VWE80" s="82"/>
      <c r="VWF80" s="82"/>
      <c r="VWG80" s="82"/>
      <c r="VWH80" s="82"/>
      <c r="VWI80" s="82"/>
      <c r="VWJ80" s="82"/>
      <c r="VWK80" s="82"/>
      <c r="VWL80" s="82"/>
      <c r="VWM80" s="82"/>
      <c r="VWN80" s="82"/>
      <c r="VWO80" s="82"/>
      <c r="VWP80" s="82"/>
      <c r="VWQ80" s="82"/>
      <c r="VWR80" s="82"/>
      <c r="VWS80" s="82"/>
      <c r="VWT80" s="82"/>
      <c r="VWU80" s="82"/>
      <c r="VWV80" s="82"/>
      <c r="VWW80" s="82"/>
      <c r="VWX80" s="82"/>
      <c r="VWY80" s="82"/>
      <c r="VWZ80" s="82"/>
      <c r="VXA80" s="82"/>
      <c r="VXB80" s="82"/>
      <c r="VXC80" s="82"/>
      <c r="VXD80" s="82"/>
      <c r="VXE80" s="82"/>
      <c r="VXF80" s="82"/>
      <c r="VXG80" s="82"/>
      <c r="VXH80" s="82"/>
      <c r="VXI80" s="82"/>
      <c r="VXJ80" s="82"/>
      <c r="VXK80" s="82"/>
      <c r="VXL80" s="82"/>
      <c r="VXM80" s="82"/>
      <c r="VXN80" s="82"/>
      <c r="VXO80" s="82"/>
      <c r="VXP80" s="82"/>
      <c r="VXQ80" s="82"/>
      <c r="VXR80" s="82"/>
      <c r="VXS80" s="82"/>
      <c r="VXT80" s="82"/>
      <c r="VXU80" s="82"/>
      <c r="VXV80" s="82"/>
      <c r="VXW80" s="82"/>
      <c r="VXX80" s="82"/>
      <c r="VXY80" s="82"/>
      <c r="VXZ80" s="82"/>
      <c r="VYA80" s="82"/>
      <c r="VYB80" s="82"/>
      <c r="VYC80" s="82"/>
      <c r="VYD80" s="82"/>
      <c r="VYE80" s="82"/>
      <c r="VYF80" s="82"/>
      <c r="VYG80" s="82"/>
      <c r="VYH80" s="82"/>
      <c r="VYI80" s="82"/>
      <c r="VYJ80" s="82"/>
      <c r="VYK80" s="82"/>
      <c r="VYL80" s="82"/>
      <c r="VYM80" s="82"/>
      <c r="VYN80" s="82"/>
      <c r="VYO80" s="82"/>
      <c r="VYP80" s="82"/>
      <c r="VYQ80" s="82"/>
      <c r="VYR80" s="82"/>
      <c r="VYS80" s="82"/>
      <c r="VYT80" s="82"/>
      <c r="VYU80" s="82"/>
      <c r="VYV80" s="82"/>
      <c r="VYW80" s="82"/>
      <c r="VYX80" s="82"/>
      <c r="VYY80" s="82"/>
      <c r="VYZ80" s="82"/>
      <c r="VZA80" s="82"/>
      <c r="VZB80" s="82"/>
      <c r="VZC80" s="82"/>
      <c r="VZD80" s="82"/>
      <c r="VZE80" s="82"/>
      <c r="VZF80" s="82"/>
      <c r="VZG80" s="82"/>
      <c r="VZH80" s="82"/>
      <c r="VZI80" s="82"/>
      <c r="VZJ80" s="82"/>
      <c r="VZK80" s="82"/>
      <c r="VZL80" s="82"/>
      <c r="VZM80" s="82"/>
      <c r="VZN80" s="82"/>
      <c r="VZO80" s="82"/>
      <c r="VZP80" s="82"/>
      <c r="VZQ80" s="82"/>
      <c r="VZR80" s="82"/>
      <c r="VZS80" s="82"/>
      <c r="VZT80" s="82"/>
      <c r="VZU80" s="82"/>
      <c r="VZV80" s="82"/>
      <c r="VZW80" s="82"/>
      <c r="VZX80" s="82"/>
      <c r="VZY80" s="82"/>
      <c r="VZZ80" s="82"/>
      <c r="WAA80" s="82"/>
      <c r="WAB80" s="82"/>
      <c r="WAC80" s="82"/>
      <c r="WAD80" s="82"/>
      <c r="WAE80" s="82"/>
      <c r="WAF80" s="82"/>
      <c r="WAG80" s="82"/>
      <c r="WAH80" s="82"/>
      <c r="WAI80" s="82"/>
      <c r="WAJ80" s="82"/>
      <c r="WAK80" s="82"/>
      <c r="WAL80" s="82"/>
      <c r="WAM80" s="82"/>
      <c r="WAN80" s="82"/>
      <c r="WAO80" s="82"/>
      <c r="WAP80" s="82"/>
      <c r="WAQ80" s="82"/>
      <c r="WAR80" s="82"/>
      <c r="WAS80" s="82"/>
      <c r="WAT80" s="82"/>
      <c r="WAU80" s="82"/>
      <c r="WAV80" s="82"/>
      <c r="WAW80" s="82"/>
      <c r="WAX80" s="82"/>
      <c r="WAY80" s="82"/>
      <c r="WAZ80" s="82"/>
      <c r="WBA80" s="82"/>
      <c r="WBB80" s="82"/>
      <c r="WBC80" s="82"/>
      <c r="WBD80" s="82"/>
      <c r="WBE80" s="82"/>
      <c r="WBF80" s="82"/>
      <c r="WBG80" s="82"/>
      <c r="WBH80" s="82"/>
      <c r="WBI80" s="82"/>
      <c r="WBJ80" s="82"/>
      <c r="WBK80" s="82"/>
      <c r="WBL80" s="82"/>
      <c r="WBM80" s="82"/>
      <c r="WBN80" s="82"/>
      <c r="WBO80" s="82"/>
      <c r="WBP80" s="82"/>
      <c r="WBQ80" s="82"/>
      <c r="WBR80" s="82"/>
      <c r="WBS80" s="82"/>
      <c r="WBT80" s="82"/>
      <c r="WBU80" s="82"/>
      <c r="WBV80" s="82"/>
      <c r="WBW80" s="82"/>
      <c r="WBX80" s="82"/>
      <c r="WBY80" s="82"/>
      <c r="WBZ80" s="82"/>
      <c r="WCA80" s="82"/>
      <c r="WCB80" s="82"/>
      <c r="WCC80" s="82"/>
      <c r="WCD80" s="82"/>
      <c r="WCE80" s="82"/>
      <c r="WCF80" s="82"/>
      <c r="WCG80" s="82"/>
      <c r="WCH80" s="82"/>
      <c r="WCI80" s="82"/>
      <c r="WCJ80" s="82"/>
      <c r="WCK80" s="82"/>
      <c r="WCL80" s="82"/>
      <c r="WCM80" s="82"/>
      <c r="WCN80" s="82"/>
      <c r="WCO80" s="82"/>
      <c r="WCP80" s="82"/>
      <c r="WCQ80" s="82"/>
      <c r="WCR80" s="82"/>
      <c r="WCS80" s="82"/>
      <c r="WCT80" s="82"/>
      <c r="WCU80" s="82"/>
      <c r="WCV80" s="82"/>
      <c r="WCW80" s="82"/>
      <c r="WCX80" s="82"/>
      <c r="WCY80" s="82"/>
      <c r="WCZ80" s="82"/>
      <c r="WDA80" s="82"/>
      <c r="WDB80" s="82"/>
      <c r="WDC80" s="82"/>
      <c r="WDD80" s="82"/>
      <c r="WDE80" s="82"/>
      <c r="WDF80" s="82"/>
      <c r="WDG80" s="82"/>
      <c r="WDH80" s="82"/>
      <c r="WDI80" s="82"/>
      <c r="WDJ80" s="82"/>
      <c r="WDK80" s="82"/>
      <c r="WDL80" s="82"/>
      <c r="WDM80" s="82"/>
      <c r="WDN80" s="82"/>
      <c r="WDO80" s="82"/>
      <c r="WDP80" s="82"/>
      <c r="WDQ80" s="82"/>
      <c r="WDR80" s="82"/>
      <c r="WDS80" s="82"/>
      <c r="WDT80" s="82"/>
      <c r="WDU80" s="82"/>
      <c r="WDV80" s="82"/>
      <c r="WDW80" s="82"/>
      <c r="WDX80" s="82"/>
      <c r="WDY80" s="82"/>
      <c r="WDZ80" s="82"/>
      <c r="WEA80" s="82"/>
      <c r="WEB80" s="82"/>
      <c r="WEC80" s="82"/>
      <c r="WED80" s="82"/>
      <c r="WEE80" s="82"/>
      <c r="WEF80" s="82"/>
      <c r="WEG80" s="82"/>
      <c r="WEH80" s="82"/>
      <c r="WEI80" s="82"/>
      <c r="WEJ80" s="82"/>
      <c r="WEK80" s="82"/>
      <c r="WEL80" s="82"/>
      <c r="WEM80" s="82"/>
      <c r="WEN80" s="82"/>
      <c r="WEO80" s="82"/>
      <c r="WEP80" s="82"/>
      <c r="WEQ80" s="82"/>
      <c r="WER80" s="82"/>
      <c r="WES80" s="82"/>
      <c r="WET80" s="82"/>
      <c r="WEU80" s="82"/>
      <c r="WEV80" s="82"/>
      <c r="WEW80" s="82"/>
      <c r="WEX80" s="82"/>
      <c r="WEY80" s="82"/>
      <c r="WEZ80" s="82"/>
      <c r="WFA80" s="82"/>
      <c r="WFB80" s="82"/>
      <c r="WFC80" s="82"/>
      <c r="WFD80" s="82"/>
      <c r="WFE80" s="82"/>
      <c r="WFF80" s="82"/>
      <c r="WFG80" s="82"/>
      <c r="WFH80" s="82"/>
      <c r="WFI80" s="82"/>
      <c r="WFJ80" s="82"/>
      <c r="WFK80" s="82"/>
      <c r="WFL80" s="82"/>
      <c r="WFM80" s="82"/>
      <c r="WFN80" s="82"/>
      <c r="WFO80" s="82"/>
      <c r="WFP80" s="82"/>
      <c r="WFQ80" s="82"/>
      <c r="WFR80" s="82"/>
      <c r="WFS80" s="82"/>
      <c r="WFT80" s="82"/>
      <c r="WFU80" s="82"/>
      <c r="WFV80" s="82"/>
      <c r="WFW80" s="82"/>
      <c r="WFX80" s="82"/>
      <c r="WFY80" s="82"/>
      <c r="WFZ80" s="82"/>
      <c r="WGA80" s="82"/>
      <c r="WGB80" s="82"/>
      <c r="WGC80" s="82"/>
      <c r="WGD80" s="82"/>
      <c r="WGE80" s="82"/>
      <c r="WGF80" s="82"/>
      <c r="WGG80" s="82"/>
      <c r="WGH80" s="82"/>
      <c r="WGI80" s="82"/>
      <c r="WGJ80" s="82"/>
      <c r="WGK80" s="82"/>
      <c r="WGL80" s="82"/>
      <c r="WGM80" s="82"/>
      <c r="WGN80" s="82"/>
      <c r="WGO80" s="82"/>
      <c r="WGP80" s="82"/>
      <c r="WGQ80" s="82"/>
      <c r="WGR80" s="82"/>
      <c r="WGS80" s="82"/>
      <c r="WGT80" s="82"/>
      <c r="WGU80" s="82"/>
      <c r="WGV80" s="82"/>
      <c r="WGW80" s="82"/>
      <c r="WGX80" s="82"/>
      <c r="WGY80" s="82"/>
      <c r="WGZ80" s="82"/>
      <c r="WHA80" s="82"/>
      <c r="WHB80" s="82"/>
      <c r="WHC80" s="82"/>
      <c r="WHD80" s="82"/>
      <c r="WHE80" s="82"/>
      <c r="WHF80" s="82"/>
      <c r="WHG80" s="82"/>
      <c r="WHH80" s="82"/>
      <c r="WHI80" s="82"/>
      <c r="WHJ80" s="82"/>
      <c r="WHK80" s="82"/>
      <c r="WHL80" s="82"/>
      <c r="WHM80" s="82"/>
      <c r="WHN80" s="82"/>
      <c r="WHO80" s="82"/>
      <c r="WHP80" s="82"/>
      <c r="WHQ80" s="82"/>
      <c r="WHR80" s="82"/>
      <c r="WHS80" s="82"/>
      <c r="WHT80" s="82"/>
      <c r="WHU80" s="82"/>
      <c r="WHV80" s="82"/>
      <c r="WHW80" s="82"/>
      <c r="WHX80" s="82"/>
      <c r="WHY80" s="82"/>
      <c r="WHZ80" s="82"/>
      <c r="WIA80" s="82"/>
      <c r="WIB80" s="82"/>
      <c r="WIC80" s="82"/>
      <c r="WID80" s="82"/>
      <c r="WIE80" s="82"/>
      <c r="WIF80" s="82"/>
      <c r="WIG80" s="82"/>
      <c r="WIH80" s="82"/>
      <c r="WII80" s="82"/>
      <c r="WIJ80" s="82"/>
      <c r="WIK80" s="82"/>
      <c r="WIL80" s="82"/>
      <c r="WIM80" s="82"/>
      <c r="WIN80" s="82"/>
      <c r="WIO80" s="82"/>
      <c r="WIP80" s="82"/>
      <c r="WIQ80" s="82"/>
      <c r="WIR80" s="82"/>
      <c r="WIS80" s="82"/>
      <c r="WIT80" s="82"/>
      <c r="WIU80" s="82"/>
      <c r="WIV80" s="82"/>
      <c r="WIW80" s="82"/>
      <c r="WIX80" s="82"/>
      <c r="WIY80" s="82"/>
      <c r="WIZ80" s="82"/>
      <c r="WJA80" s="82"/>
      <c r="WJB80" s="82"/>
      <c r="WJC80" s="82"/>
      <c r="WJD80" s="82"/>
      <c r="WJE80" s="82"/>
      <c r="WJF80" s="82"/>
      <c r="WJG80" s="82"/>
      <c r="WJH80" s="82"/>
      <c r="WJI80" s="82"/>
      <c r="WJJ80" s="82"/>
      <c r="WJK80" s="82"/>
      <c r="WJL80" s="82"/>
      <c r="WJM80" s="82"/>
      <c r="WJN80" s="82"/>
      <c r="WJO80" s="82"/>
      <c r="WJP80" s="82"/>
      <c r="WJQ80" s="82"/>
      <c r="WJR80" s="82"/>
      <c r="WJS80" s="82"/>
      <c r="WJT80" s="82"/>
      <c r="WJU80" s="82"/>
      <c r="WJV80" s="82"/>
      <c r="WJW80" s="82"/>
      <c r="WJX80" s="82"/>
      <c r="WJY80" s="82"/>
      <c r="WJZ80" s="82"/>
      <c r="WKA80" s="82"/>
      <c r="WKB80" s="82"/>
      <c r="WKC80" s="82"/>
      <c r="WKD80" s="82"/>
      <c r="WKE80" s="82"/>
      <c r="WKF80" s="82"/>
      <c r="WKG80" s="82"/>
      <c r="WKH80" s="82"/>
      <c r="WKI80" s="82"/>
      <c r="WKJ80" s="82"/>
      <c r="WKK80" s="82"/>
      <c r="WKL80" s="82"/>
      <c r="WKM80" s="82"/>
      <c r="WKN80" s="82"/>
      <c r="WKO80" s="82"/>
      <c r="WKP80" s="82"/>
      <c r="WKQ80" s="82"/>
      <c r="WKR80" s="82"/>
      <c r="WKS80" s="82"/>
      <c r="WKT80" s="82"/>
      <c r="WKU80" s="82"/>
      <c r="WKV80" s="82"/>
      <c r="WKW80" s="82"/>
      <c r="WKX80" s="82"/>
      <c r="WKY80" s="82"/>
      <c r="WKZ80" s="82"/>
      <c r="WLA80" s="82"/>
      <c r="WLB80" s="82"/>
      <c r="WLC80" s="82"/>
      <c r="WLD80" s="82"/>
      <c r="WLE80" s="82"/>
      <c r="WLF80" s="82"/>
      <c r="WLG80" s="82"/>
      <c r="WLH80" s="82"/>
      <c r="WLI80" s="82"/>
      <c r="WLJ80" s="82"/>
      <c r="WLK80" s="82"/>
      <c r="WLL80" s="82"/>
      <c r="WLM80" s="82"/>
      <c r="WLN80" s="82"/>
      <c r="WLO80" s="82"/>
      <c r="WLP80" s="82"/>
      <c r="WLQ80" s="82"/>
      <c r="WLR80" s="82"/>
      <c r="WLS80" s="82"/>
      <c r="WLT80" s="82"/>
      <c r="WLU80" s="82"/>
      <c r="WLV80" s="82"/>
      <c r="WLW80" s="82"/>
      <c r="WLX80" s="82"/>
      <c r="WLY80" s="82"/>
      <c r="WLZ80" s="82"/>
      <c r="WMA80" s="82"/>
      <c r="WMB80" s="82"/>
      <c r="WMC80" s="82"/>
      <c r="WMD80" s="82"/>
      <c r="WME80" s="82"/>
      <c r="WMF80" s="82"/>
      <c r="WMG80" s="82"/>
      <c r="WMH80" s="82"/>
      <c r="WMI80" s="82"/>
      <c r="WMJ80" s="82"/>
      <c r="WMK80" s="82"/>
      <c r="WML80" s="82"/>
      <c r="WMM80" s="82"/>
      <c r="WMN80" s="82"/>
      <c r="WMO80" s="82"/>
      <c r="WMP80" s="82"/>
      <c r="WMQ80" s="82"/>
      <c r="WMR80" s="82"/>
      <c r="WMS80" s="82"/>
      <c r="WMT80" s="82"/>
      <c r="WMU80" s="82"/>
      <c r="WMV80" s="82"/>
      <c r="WMW80" s="82"/>
      <c r="WMX80" s="82"/>
      <c r="WMY80" s="82"/>
      <c r="WMZ80" s="82"/>
      <c r="WNA80" s="82"/>
      <c r="WNB80" s="82"/>
      <c r="WNC80" s="82"/>
      <c r="WND80" s="82"/>
      <c r="WNE80" s="82"/>
      <c r="WNF80" s="82"/>
      <c r="WNG80" s="82"/>
      <c r="WNH80" s="82"/>
      <c r="WNI80" s="82"/>
      <c r="WNJ80" s="82"/>
      <c r="WNK80" s="82"/>
      <c r="WNL80" s="82"/>
      <c r="WNM80" s="82"/>
      <c r="WNN80" s="82"/>
      <c r="WNO80" s="82"/>
      <c r="WNP80" s="82"/>
      <c r="WNQ80" s="82"/>
      <c r="WNR80" s="82"/>
      <c r="WNS80" s="82"/>
      <c r="WNT80" s="82"/>
      <c r="WNU80" s="82"/>
      <c r="WNV80" s="82"/>
      <c r="WNW80" s="82"/>
      <c r="WNX80" s="82"/>
      <c r="WNY80" s="82"/>
      <c r="WNZ80" s="82"/>
      <c r="WOA80" s="82"/>
      <c r="WOB80" s="82"/>
      <c r="WOC80" s="82"/>
      <c r="WOD80" s="82"/>
      <c r="WOE80" s="82"/>
      <c r="WOF80" s="82"/>
      <c r="WOG80" s="82"/>
      <c r="WOH80" s="82"/>
      <c r="WOI80" s="82"/>
      <c r="WOJ80" s="82"/>
      <c r="WOK80" s="82"/>
      <c r="WOL80" s="82"/>
      <c r="WOM80" s="82"/>
      <c r="WON80" s="82"/>
      <c r="WOO80" s="82"/>
      <c r="WOP80" s="82"/>
      <c r="WOQ80" s="82"/>
      <c r="WOR80" s="82"/>
      <c r="WOS80" s="82"/>
      <c r="WOT80" s="82"/>
      <c r="WOU80" s="82"/>
      <c r="WOV80" s="82"/>
      <c r="WOW80" s="82"/>
      <c r="WOX80" s="82"/>
      <c r="WOY80" s="82"/>
      <c r="WOZ80" s="82"/>
      <c r="WPA80" s="82"/>
      <c r="WPB80" s="82"/>
      <c r="WPC80" s="82"/>
      <c r="WPD80" s="82"/>
      <c r="WPE80" s="82"/>
      <c r="WPF80" s="82"/>
      <c r="WPG80" s="82"/>
      <c r="WPH80" s="82"/>
      <c r="WPI80" s="82"/>
      <c r="WPJ80" s="82"/>
      <c r="WPK80" s="82"/>
      <c r="WPL80" s="82"/>
      <c r="WPM80" s="82"/>
      <c r="WPN80" s="82"/>
      <c r="WPO80" s="82"/>
      <c r="WPP80" s="82"/>
      <c r="WPQ80" s="82"/>
      <c r="WPR80" s="82"/>
      <c r="WPS80" s="82"/>
      <c r="WPT80" s="82"/>
      <c r="WPU80" s="82"/>
      <c r="WPV80" s="82"/>
      <c r="WPW80" s="82"/>
      <c r="WPX80" s="82"/>
      <c r="WPY80" s="82"/>
      <c r="WPZ80" s="82"/>
      <c r="WQA80" s="82"/>
      <c r="WQB80" s="82"/>
      <c r="WQC80" s="82"/>
      <c r="WQD80" s="82"/>
      <c r="WQE80" s="82"/>
      <c r="WQF80" s="82"/>
      <c r="WQG80" s="82"/>
      <c r="WQH80" s="82"/>
      <c r="WQI80" s="82"/>
      <c r="WQJ80" s="82"/>
      <c r="WQK80" s="82"/>
      <c r="WQL80" s="82"/>
      <c r="WQM80" s="82"/>
      <c r="WQN80" s="82"/>
      <c r="WQO80" s="82"/>
      <c r="WQP80" s="82"/>
      <c r="WQQ80" s="82"/>
      <c r="WQR80" s="82"/>
      <c r="WQS80" s="82"/>
      <c r="WQT80" s="82"/>
      <c r="WQU80" s="82"/>
      <c r="WQV80" s="82"/>
      <c r="WQW80" s="82"/>
      <c r="WQX80" s="82"/>
      <c r="WQY80" s="82"/>
      <c r="WQZ80" s="82"/>
      <c r="WRA80" s="82"/>
      <c r="WRB80" s="82"/>
      <c r="WRC80" s="82"/>
      <c r="WRD80" s="82"/>
      <c r="WRE80" s="82"/>
      <c r="WRF80" s="82"/>
      <c r="WRG80" s="82"/>
      <c r="WRH80" s="82"/>
      <c r="WRI80" s="82"/>
      <c r="WRJ80" s="82"/>
      <c r="WRK80" s="82"/>
      <c r="WRL80" s="82"/>
      <c r="WRM80" s="82"/>
      <c r="WRN80" s="82"/>
      <c r="WRO80" s="82"/>
      <c r="WRP80" s="82"/>
      <c r="WRQ80" s="82"/>
      <c r="WRR80" s="82"/>
      <c r="WRS80" s="82"/>
      <c r="WRT80" s="82"/>
      <c r="WRU80" s="82"/>
      <c r="WRV80" s="82"/>
      <c r="WRW80" s="82"/>
      <c r="WRX80" s="82"/>
      <c r="WRY80" s="82"/>
      <c r="WRZ80" s="82"/>
      <c r="WSA80" s="82"/>
      <c r="WSB80" s="82"/>
      <c r="WSC80" s="82"/>
      <c r="WSD80" s="82"/>
      <c r="WSE80" s="82"/>
      <c r="WSF80" s="82"/>
      <c r="WSG80" s="82"/>
      <c r="WSH80" s="82"/>
      <c r="WSI80" s="82"/>
      <c r="WSJ80" s="82"/>
      <c r="WSK80" s="82"/>
      <c r="WSL80" s="82"/>
      <c r="WSM80" s="82"/>
      <c r="WSN80" s="82"/>
      <c r="WSO80" s="82"/>
      <c r="WSP80" s="82"/>
      <c r="WSQ80" s="82"/>
      <c r="WSR80" s="82"/>
      <c r="WSS80" s="82"/>
      <c r="WST80" s="82"/>
      <c r="WSU80" s="82"/>
      <c r="WSV80" s="82"/>
      <c r="WSW80" s="82"/>
      <c r="WSX80" s="82"/>
      <c r="WSY80" s="82"/>
      <c r="WSZ80" s="82"/>
      <c r="WTA80" s="82"/>
      <c r="WTB80" s="82"/>
      <c r="WTC80" s="82"/>
      <c r="WTD80" s="82"/>
      <c r="WTE80" s="82"/>
      <c r="WTF80" s="82"/>
      <c r="WTG80" s="82"/>
      <c r="WTH80" s="82"/>
      <c r="WTI80" s="82"/>
      <c r="WTJ80" s="82"/>
      <c r="WTK80" s="82"/>
      <c r="WTL80" s="82"/>
      <c r="WTM80" s="82"/>
      <c r="WTN80" s="82"/>
      <c r="WTO80" s="82"/>
      <c r="WTP80" s="82"/>
      <c r="WTQ80" s="82"/>
      <c r="WTR80" s="82"/>
      <c r="WTS80" s="82"/>
      <c r="WTT80" s="82"/>
      <c r="WTU80" s="82"/>
      <c r="WTV80" s="82"/>
      <c r="WTW80" s="82"/>
      <c r="WTX80" s="82"/>
      <c r="WTY80" s="82"/>
      <c r="WTZ80" s="82"/>
      <c r="WUA80" s="82"/>
      <c r="WUB80" s="82"/>
      <c r="WUC80" s="82"/>
      <c r="WUD80" s="82"/>
      <c r="WUE80" s="82"/>
      <c r="WUF80" s="82"/>
      <c r="WUG80" s="82"/>
      <c r="WUH80" s="82"/>
      <c r="WUI80" s="82"/>
      <c r="WUJ80" s="82"/>
      <c r="WUK80" s="82"/>
      <c r="WUL80" s="82"/>
      <c r="WUM80" s="82"/>
      <c r="WUN80" s="82"/>
      <c r="WUO80" s="82"/>
      <c r="WUP80" s="82"/>
      <c r="WUQ80" s="82"/>
      <c r="WUR80" s="82"/>
      <c r="WUS80" s="82"/>
      <c r="WUT80" s="82"/>
      <c r="WUU80" s="82"/>
      <c r="WUV80" s="82"/>
      <c r="WUW80" s="82"/>
      <c r="WUX80" s="82"/>
      <c r="WUY80" s="82"/>
      <c r="WUZ80" s="82"/>
      <c r="WVA80" s="82"/>
      <c r="WVB80" s="82"/>
      <c r="WVC80" s="82"/>
      <c r="WVD80" s="82"/>
      <c r="WVE80" s="82"/>
      <c r="WVF80" s="82"/>
      <c r="WVG80" s="82"/>
      <c r="WVH80" s="82"/>
      <c r="WVI80" s="82"/>
      <c r="WVJ80" s="82"/>
      <c r="WVK80" s="82"/>
      <c r="WVL80" s="82"/>
      <c r="WVM80" s="82"/>
      <c r="WVN80" s="82"/>
      <c r="WVO80" s="82"/>
      <c r="WVP80" s="82"/>
      <c r="WVQ80" s="82"/>
      <c r="WVR80" s="82"/>
      <c r="WVS80" s="82"/>
      <c r="WVT80" s="82"/>
      <c r="WVU80" s="82"/>
      <c r="WVV80" s="82"/>
      <c r="WVW80" s="82"/>
      <c r="WVX80" s="82"/>
      <c r="WVY80" s="82"/>
      <c r="WVZ80" s="82"/>
      <c r="WWA80" s="82"/>
      <c r="WWB80" s="82"/>
      <c r="WWC80" s="82"/>
      <c r="WWD80" s="82"/>
      <c r="WWE80" s="82"/>
      <c r="WWF80" s="82"/>
      <c r="WWG80" s="82"/>
      <c r="WWH80" s="82"/>
      <c r="WWI80" s="82"/>
      <c r="WWJ80" s="82"/>
      <c r="WWK80" s="82"/>
      <c r="WWL80" s="82"/>
      <c r="WWM80" s="82"/>
      <c r="WWN80" s="82"/>
      <c r="WWO80" s="82"/>
      <c r="WWP80" s="82"/>
      <c r="WWQ80" s="82"/>
      <c r="WWR80" s="82"/>
      <c r="WWS80" s="82"/>
      <c r="WWT80" s="82"/>
      <c r="WWU80" s="82"/>
      <c r="WWV80" s="82"/>
      <c r="WWW80" s="82"/>
      <c r="WWX80" s="82"/>
      <c r="WWY80" s="82"/>
      <c r="WWZ80" s="82"/>
      <c r="WXA80" s="82"/>
      <c r="WXB80" s="82"/>
      <c r="WXC80" s="82"/>
      <c r="WXD80" s="82"/>
      <c r="WXE80" s="82"/>
      <c r="WXF80" s="82"/>
      <c r="WXG80" s="82"/>
      <c r="WXH80" s="82"/>
      <c r="WXI80" s="82"/>
      <c r="WXJ80" s="82"/>
      <c r="WXK80" s="82"/>
      <c r="WXL80" s="82"/>
      <c r="WXM80" s="82"/>
      <c r="WXN80" s="82"/>
      <c r="WXO80" s="82"/>
      <c r="WXP80" s="82"/>
      <c r="WXQ80" s="82"/>
      <c r="WXR80" s="82"/>
      <c r="WXS80" s="82"/>
      <c r="WXT80" s="82"/>
      <c r="WXU80" s="82"/>
      <c r="WXV80" s="82"/>
      <c r="WXW80" s="82"/>
      <c r="WXX80" s="82"/>
      <c r="WXY80" s="82"/>
      <c r="WXZ80" s="82"/>
      <c r="WYA80" s="82"/>
      <c r="WYB80" s="82"/>
      <c r="WYC80" s="82"/>
      <c r="WYD80" s="82"/>
      <c r="WYE80" s="82"/>
      <c r="WYF80" s="82"/>
      <c r="WYG80" s="82"/>
      <c r="WYH80" s="82"/>
      <c r="WYI80" s="82"/>
      <c r="WYJ80" s="82"/>
      <c r="WYK80" s="82"/>
      <c r="WYL80" s="82"/>
      <c r="WYM80" s="82"/>
      <c r="WYN80" s="82"/>
      <c r="WYO80" s="82"/>
      <c r="WYP80" s="82"/>
      <c r="WYQ80" s="82"/>
      <c r="WYR80" s="82"/>
      <c r="WYS80" s="82"/>
      <c r="WYT80" s="82"/>
      <c r="WYU80" s="82"/>
      <c r="WYV80" s="82"/>
      <c r="WYW80" s="82"/>
      <c r="WYX80" s="82"/>
      <c r="WYY80" s="82"/>
      <c r="WYZ80" s="82"/>
      <c r="WZA80" s="82"/>
      <c r="WZB80" s="82"/>
      <c r="WZC80" s="82"/>
      <c r="WZD80" s="82"/>
      <c r="WZE80" s="82"/>
      <c r="WZF80" s="82"/>
      <c r="WZG80" s="82"/>
      <c r="WZH80" s="82"/>
      <c r="WZI80" s="82"/>
      <c r="WZJ80" s="82"/>
      <c r="WZK80" s="82"/>
      <c r="WZL80" s="82"/>
      <c r="WZM80" s="82"/>
      <c r="WZN80" s="82"/>
      <c r="WZO80" s="82"/>
      <c r="WZP80" s="82"/>
      <c r="WZQ80" s="82"/>
      <c r="WZR80" s="82"/>
      <c r="WZS80" s="82"/>
      <c r="WZT80" s="82"/>
      <c r="WZU80" s="82"/>
      <c r="WZV80" s="82"/>
      <c r="WZW80" s="82"/>
      <c r="WZX80" s="82"/>
      <c r="WZY80" s="82"/>
      <c r="WZZ80" s="82"/>
      <c r="XAA80" s="82"/>
      <c r="XAB80" s="82"/>
      <c r="XAC80" s="82"/>
      <c r="XAD80" s="82"/>
      <c r="XAE80" s="82"/>
      <c r="XAF80" s="82"/>
      <c r="XAG80" s="82"/>
      <c r="XAH80" s="82"/>
      <c r="XAI80" s="82"/>
      <c r="XAJ80" s="82"/>
      <c r="XAK80" s="82"/>
      <c r="XAL80" s="82"/>
      <c r="XAM80" s="82"/>
      <c r="XAN80" s="82"/>
      <c r="XAO80" s="82"/>
      <c r="XAP80" s="82"/>
      <c r="XAQ80" s="82"/>
      <c r="XAR80" s="82"/>
      <c r="XAS80" s="82"/>
      <c r="XAT80" s="82"/>
      <c r="XAU80" s="82"/>
      <c r="XAV80" s="82"/>
      <c r="XAW80" s="82"/>
      <c r="XAX80" s="82"/>
      <c r="XAY80" s="82"/>
      <c r="XAZ80" s="82"/>
      <c r="XBA80" s="82"/>
      <c r="XBB80" s="82"/>
      <c r="XBC80" s="82"/>
      <c r="XBD80" s="82"/>
      <c r="XBE80" s="82"/>
      <c r="XBF80" s="82"/>
      <c r="XBG80" s="82"/>
      <c r="XBH80" s="82"/>
      <c r="XBI80" s="82"/>
      <c r="XBJ80" s="82"/>
      <c r="XBK80" s="82"/>
      <c r="XBL80" s="82"/>
      <c r="XBM80" s="82"/>
      <c r="XBN80" s="82"/>
      <c r="XBO80" s="82"/>
      <c r="XBP80" s="82"/>
      <c r="XBQ80" s="82"/>
      <c r="XBR80" s="82"/>
      <c r="XBS80" s="82"/>
      <c r="XBT80" s="82"/>
      <c r="XBU80" s="82"/>
      <c r="XBV80" s="82"/>
      <c r="XBW80" s="82"/>
      <c r="XBX80" s="82"/>
      <c r="XBY80" s="82"/>
      <c r="XBZ80" s="82"/>
      <c r="XCA80" s="82"/>
      <c r="XCB80" s="82"/>
      <c r="XCC80" s="82"/>
      <c r="XCD80" s="82"/>
      <c r="XCE80" s="82"/>
      <c r="XCF80" s="82"/>
      <c r="XCG80" s="82"/>
      <c r="XCH80" s="82"/>
      <c r="XCI80" s="82"/>
      <c r="XCJ80" s="82"/>
      <c r="XCK80" s="82"/>
      <c r="XCL80" s="82"/>
      <c r="XCM80" s="82"/>
      <c r="XCN80" s="82"/>
      <c r="XCO80" s="82"/>
      <c r="XCP80" s="82"/>
      <c r="XCQ80" s="82"/>
      <c r="XCR80" s="82"/>
      <c r="XCS80" s="82"/>
      <c r="XCT80" s="82"/>
      <c r="XCU80" s="82"/>
      <c r="XCV80" s="82"/>
      <c r="XCW80" s="82"/>
      <c r="XCX80" s="82"/>
      <c r="XCY80" s="82"/>
      <c r="XCZ80" s="82"/>
      <c r="XDA80" s="82"/>
      <c r="XDB80" s="82"/>
      <c r="XDC80" s="82"/>
      <c r="XDD80" s="82"/>
      <c r="XDE80" s="82"/>
      <c r="XDF80" s="82"/>
      <c r="XDG80" s="82"/>
      <c r="XDH80" s="82"/>
      <c r="XDI80" s="82"/>
      <c r="XDJ80" s="82"/>
      <c r="XDK80" s="82"/>
      <c r="XDL80" s="82"/>
      <c r="XDM80" s="82"/>
      <c r="XDN80" s="82"/>
      <c r="XDO80" s="82"/>
      <c r="XDP80" s="82"/>
      <c r="XDQ80" s="82"/>
      <c r="XDR80" s="82"/>
      <c r="XDS80" s="82"/>
      <c r="XDT80" s="82"/>
      <c r="XDU80" s="82"/>
      <c r="XDV80" s="82"/>
      <c r="XDW80" s="82"/>
      <c r="XDX80" s="82"/>
      <c r="XDY80" s="82"/>
      <c r="XDZ80" s="82"/>
      <c r="XEA80" s="82"/>
      <c r="XEB80" s="82"/>
      <c r="XEC80" s="82"/>
      <c r="XED80" s="82"/>
      <c r="XEE80" s="82"/>
      <c r="XEF80" s="82"/>
      <c r="XEG80" s="82"/>
      <c r="XEH80" s="82"/>
      <c r="XEI80" s="82"/>
      <c r="XEJ80" s="82"/>
      <c r="XEK80" s="82"/>
      <c r="XEL80" s="82"/>
      <c r="XEM80" s="82"/>
      <c r="XEN80" s="82"/>
      <c r="XEO80" s="82"/>
      <c r="XEP80" s="82"/>
      <c r="XEQ80" s="82"/>
      <c r="XER80" s="82"/>
      <c r="XES80" s="82"/>
      <c r="XET80" s="82"/>
      <c r="XEU80" s="82"/>
      <c r="XEV80" s="82"/>
      <c r="XEW80" s="82"/>
      <c r="XEX80" s="82"/>
      <c r="XEY80" s="82"/>
      <c r="XEZ80" s="82"/>
      <c r="XFA80" s="82"/>
      <c r="XFB80" s="82"/>
      <c r="XFC80" s="82"/>
      <c r="XFD80" s="82"/>
    </row>
    <row r="81" spans="1:20" s="31" customFormat="1" ht="33.950000000000003" customHeight="1">
      <c r="A81" s="81">
        <f t="shared" si="43"/>
        <v>77</v>
      </c>
      <c r="B81" s="32" t="s">
        <v>402</v>
      </c>
      <c r="C81" s="32" t="s">
        <v>73</v>
      </c>
      <c r="D81" s="32" t="s">
        <v>29</v>
      </c>
      <c r="E81" s="33" t="s">
        <v>293</v>
      </c>
      <c r="F81" s="33" t="s">
        <v>437</v>
      </c>
      <c r="G81" s="112">
        <v>10000</v>
      </c>
      <c r="H81" s="113"/>
      <c r="I81" s="107">
        <v>25</v>
      </c>
      <c r="J81" s="107">
        <f t="shared" si="44"/>
        <v>287</v>
      </c>
      <c r="K81" s="107">
        <f t="shared" si="45"/>
        <v>709.99999999999989</v>
      </c>
      <c r="L81" s="107">
        <f t="shared" si="46"/>
        <v>110.00000000000001</v>
      </c>
      <c r="M81" s="107">
        <f t="shared" si="47"/>
        <v>304</v>
      </c>
      <c r="N81" s="107">
        <f t="shared" si="48"/>
        <v>709</v>
      </c>
      <c r="O81" s="107"/>
      <c r="P81" s="110">
        <f t="shared" si="49"/>
        <v>2120</v>
      </c>
      <c r="Q81" s="110">
        <f t="shared" si="50"/>
        <v>616</v>
      </c>
      <c r="R81" s="110">
        <f t="shared" si="51"/>
        <v>1529</v>
      </c>
      <c r="S81" s="110">
        <f t="shared" si="52"/>
        <v>9384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230</v>
      </c>
      <c r="C82" s="32" t="s">
        <v>73</v>
      </c>
      <c r="D82" s="32" t="s">
        <v>29</v>
      </c>
      <c r="E82" s="33" t="s">
        <v>294</v>
      </c>
      <c r="F82" s="33" t="s">
        <v>437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237</v>
      </c>
      <c r="C83" s="32" t="s">
        <v>73</v>
      </c>
      <c r="D83" s="32" t="s">
        <v>29</v>
      </c>
      <c r="E83" s="33" t="s">
        <v>294</v>
      </c>
      <c r="F83" s="33" t="s">
        <v>437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175</v>
      </c>
      <c r="C84" s="32" t="s">
        <v>73</v>
      </c>
      <c r="D84" s="32" t="s">
        <v>29</v>
      </c>
      <c r="E84" s="33" t="s">
        <v>294</v>
      </c>
      <c r="F84" s="33" t="s">
        <v>437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234</v>
      </c>
      <c r="C85" s="32" t="s">
        <v>73</v>
      </c>
      <c r="D85" s="32" t="s">
        <v>29</v>
      </c>
      <c r="E85" s="33" t="s">
        <v>294</v>
      </c>
      <c r="F85" s="33" t="s">
        <v>437</v>
      </c>
      <c r="G85" s="107">
        <v>20000</v>
      </c>
      <c r="H85" s="107"/>
      <c r="I85" s="110">
        <v>25</v>
      </c>
      <c r="J85" s="110">
        <f t="shared" si="44"/>
        <v>574</v>
      </c>
      <c r="K85" s="110">
        <f t="shared" si="45"/>
        <v>1419.9999999999998</v>
      </c>
      <c r="L85" s="110">
        <f t="shared" si="46"/>
        <v>220.00000000000003</v>
      </c>
      <c r="M85" s="110">
        <f t="shared" si="47"/>
        <v>608</v>
      </c>
      <c r="N85" s="110">
        <f t="shared" si="48"/>
        <v>1418</v>
      </c>
      <c r="O85" s="110"/>
      <c r="P85" s="110">
        <f t="shared" si="49"/>
        <v>4240</v>
      </c>
      <c r="Q85" s="110">
        <f t="shared" si="50"/>
        <v>1207</v>
      </c>
      <c r="R85" s="110">
        <f t="shared" si="51"/>
        <v>3058</v>
      </c>
      <c r="S85" s="110">
        <f t="shared" si="52"/>
        <v>18793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121</v>
      </c>
      <c r="C86" s="32" t="s">
        <v>73</v>
      </c>
      <c r="D86" s="32" t="s">
        <v>29</v>
      </c>
      <c r="E86" s="33" t="s">
        <v>294</v>
      </c>
      <c r="F86" s="33" t="s">
        <v>437</v>
      </c>
      <c r="G86" s="107">
        <v>17600</v>
      </c>
      <c r="H86" s="107"/>
      <c r="I86" s="110">
        <v>25</v>
      </c>
      <c r="J86" s="110">
        <f t="shared" si="44"/>
        <v>505.12</v>
      </c>
      <c r="K86" s="110">
        <f t="shared" si="45"/>
        <v>1249.5999999999999</v>
      </c>
      <c r="L86" s="110">
        <f t="shared" si="46"/>
        <v>193.60000000000002</v>
      </c>
      <c r="M86" s="110">
        <f t="shared" si="47"/>
        <v>535.04</v>
      </c>
      <c r="N86" s="110">
        <f t="shared" si="48"/>
        <v>1247.8400000000001</v>
      </c>
      <c r="O86" s="110"/>
      <c r="P86" s="110">
        <f t="shared" si="49"/>
        <v>3731.2</v>
      </c>
      <c r="Q86" s="110">
        <f t="shared" si="50"/>
        <v>1065.1599999999999</v>
      </c>
      <c r="R86" s="110">
        <f t="shared" si="51"/>
        <v>2691.04</v>
      </c>
      <c r="S86" s="110">
        <f t="shared" si="52"/>
        <v>16534.84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235</v>
      </c>
      <c r="C87" s="32" t="s">
        <v>73</v>
      </c>
      <c r="D87" s="32" t="s">
        <v>29</v>
      </c>
      <c r="E87" s="33" t="s">
        <v>294</v>
      </c>
      <c r="F87" s="33" t="s">
        <v>437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179</v>
      </c>
      <c r="C88" s="32" t="s">
        <v>73</v>
      </c>
      <c r="D88" s="32" t="s">
        <v>29</v>
      </c>
      <c r="E88" s="33" t="s">
        <v>294</v>
      </c>
      <c r="F88" s="33" t="s">
        <v>437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32" t="s">
        <v>371</v>
      </c>
      <c r="C89" s="32" t="s">
        <v>73</v>
      </c>
      <c r="D89" s="32" t="s">
        <v>29</v>
      </c>
      <c r="E89" s="33" t="s">
        <v>294</v>
      </c>
      <c r="F89" s="33" t="s">
        <v>437</v>
      </c>
      <c r="G89" s="107">
        <v>20000</v>
      </c>
      <c r="H89" s="107"/>
      <c r="I89" s="110">
        <v>25</v>
      </c>
      <c r="J89" s="110">
        <f t="shared" si="44"/>
        <v>574</v>
      </c>
      <c r="K89" s="110">
        <f t="shared" si="45"/>
        <v>1419.9999999999998</v>
      </c>
      <c r="L89" s="110">
        <f t="shared" si="46"/>
        <v>220.00000000000003</v>
      </c>
      <c r="M89" s="110">
        <f t="shared" si="47"/>
        <v>608</v>
      </c>
      <c r="N89" s="110">
        <f t="shared" si="48"/>
        <v>1418</v>
      </c>
      <c r="O89" s="110"/>
      <c r="P89" s="110">
        <f t="shared" si="49"/>
        <v>4240</v>
      </c>
      <c r="Q89" s="110">
        <f t="shared" si="50"/>
        <v>1207</v>
      </c>
      <c r="R89" s="110">
        <f t="shared" si="51"/>
        <v>3058</v>
      </c>
      <c r="S89" s="110">
        <f t="shared" si="52"/>
        <v>18793</v>
      </c>
      <c r="T89" s="103">
        <v>111</v>
      </c>
    </row>
    <row r="90" spans="1:20" s="31" customFormat="1" ht="33.950000000000003" customHeight="1">
      <c r="A90" s="81" t="e">
        <f>+#REF!+1</f>
        <v>#REF!</v>
      </c>
      <c r="B90" s="69" t="s">
        <v>383</v>
      </c>
      <c r="C90" s="69" t="s">
        <v>73</v>
      </c>
      <c r="D90" s="69" t="s">
        <v>29</v>
      </c>
      <c r="E90" s="88" t="s">
        <v>294</v>
      </c>
      <c r="F90" s="88" t="s">
        <v>437</v>
      </c>
      <c r="G90" s="111">
        <v>20000</v>
      </c>
      <c r="H90" s="111"/>
      <c r="I90" s="116">
        <v>25</v>
      </c>
      <c r="J90" s="116">
        <f t="shared" si="44"/>
        <v>574</v>
      </c>
      <c r="K90" s="116">
        <f t="shared" si="45"/>
        <v>1419.9999999999998</v>
      </c>
      <c r="L90" s="116">
        <f t="shared" si="46"/>
        <v>220.00000000000003</v>
      </c>
      <c r="M90" s="116">
        <f t="shared" si="47"/>
        <v>608</v>
      </c>
      <c r="N90" s="116">
        <f t="shared" si="48"/>
        <v>1418</v>
      </c>
      <c r="O90" s="116"/>
      <c r="P90" s="116">
        <f t="shared" si="49"/>
        <v>4240</v>
      </c>
      <c r="Q90" s="116">
        <f t="shared" si="50"/>
        <v>1207</v>
      </c>
      <c r="R90" s="116">
        <f t="shared" si="51"/>
        <v>3058</v>
      </c>
      <c r="S90" s="116">
        <f t="shared" si="52"/>
        <v>18793</v>
      </c>
      <c r="T90" s="105">
        <v>111</v>
      </c>
    </row>
    <row r="91" spans="1:20" s="31" customFormat="1" ht="33.950000000000003" customHeight="1">
      <c r="A91" s="81" t="e">
        <f t="shared" si="43"/>
        <v>#REF!</v>
      </c>
      <c r="B91" s="69" t="s">
        <v>426</v>
      </c>
      <c r="C91" s="69" t="s">
        <v>73</v>
      </c>
      <c r="D91" s="69" t="s">
        <v>29</v>
      </c>
      <c r="E91" s="88" t="s">
        <v>294</v>
      </c>
      <c r="F91" s="88" t="s">
        <v>437</v>
      </c>
      <c r="G91" s="111">
        <v>20000</v>
      </c>
      <c r="H91" s="111"/>
      <c r="I91" s="116">
        <v>25</v>
      </c>
      <c r="J91" s="116">
        <f t="shared" ref="J91" si="53">+G91*2.87%</f>
        <v>574</v>
      </c>
      <c r="K91" s="116">
        <f t="shared" ref="K91" si="54">+G91*7.1%</f>
        <v>1419.9999999999998</v>
      </c>
      <c r="L91" s="116">
        <f t="shared" ref="L91" si="55">G91*1.1%</f>
        <v>220.00000000000003</v>
      </c>
      <c r="M91" s="116">
        <f t="shared" ref="M91" si="56">+G91*3.04%</f>
        <v>608</v>
      </c>
      <c r="N91" s="116">
        <f t="shared" ref="N91" si="57">+G91*7.09%</f>
        <v>1418</v>
      </c>
      <c r="O91" s="116"/>
      <c r="P91" s="116">
        <f t="shared" ref="P91" si="58">SUM(J91:O91)</f>
        <v>4240</v>
      </c>
      <c r="Q91" s="116">
        <f t="shared" ref="Q91" si="59">+H91+I91+J91+M91+O91</f>
        <v>1207</v>
      </c>
      <c r="R91" s="116">
        <f t="shared" ref="R91" si="60">+K91+L91+N91</f>
        <v>3058</v>
      </c>
      <c r="S91" s="116">
        <f t="shared" ref="S91" si="61">+G91-Q91</f>
        <v>18793</v>
      </c>
      <c r="T91" s="105">
        <v>111</v>
      </c>
    </row>
    <row r="92" spans="1:20" s="31" customFormat="1" ht="33.950000000000003" customHeight="1">
      <c r="A92" s="81" t="e">
        <f t="shared" si="43"/>
        <v>#REF!</v>
      </c>
      <c r="B92" s="69" t="s">
        <v>430</v>
      </c>
      <c r="C92" s="69" t="s">
        <v>73</v>
      </c>
      <c r="D92" s="69" t="s">
        <v>29</v>
      </c>
      <c r="E92" s="88" t="s">
        <v>294</v>
      </c>
      <c r="F92" s="88" t="s">
        <v>437</v>
      </c>
      <c r="G92" s="111">
        <v>17600</v>
      </c>
      <c r="H92" s="111"/>
      <c r="I92" s="116">
        <v>25</v>
      </c>
      <c r="J92" s="116">
        <f t="shared" ref="J92" si="62">+G92*2.87%</f>
        <v>505.12</v>
      </c>
      <c r="K92" s="116">
        <f t="shared" ref="K92" si="63">+G92*7.1%</f>
        <v>1249.5999999999999</v>
      </c>
      <c r="L92" s="116">
        <f t="shared" ref="L92" si="64">G92*1.1%</f>
        <v>193.60000000000002</v>
      </c>
      <c r="M92" s="116">
        <f t="shared" ref="M92" si="65">+G92*3.04%</f>
        <v>535.04</v>
      </c>
      <c r="N92" s="116">
        <f t="shared" ref="N92" si="66">+G92*7.09%</f>
        <v>1247.8400000000001</v>
      </c>
      <c r="O92" s="116"/>
      <c r="P92" s="116">
        <f t="shared" ref="P92" si="67">SUM(J92:O92)</f>
        <v>3731.2</v>
      </c>
      <c r="Q92" s="116">
        <f t="shared" ref="Q92" si="68">+H92+I92+J92+M92+O92</f>
        <v>1065.1599999999999</v>
      </c>
      <c r="R92" s="116">
        <f t="shared" ref="R92" si="69">+K92+L92+N92</f>
        <v>2691.04</v>
      </c>
      <c r="S92" s="116">
        <f t="shared" ref="S92" si="70">+G92-Q92</f>
        <v>16534.84</v>
      </c>
      <c r="T92" s="105">
        <v>111</v>
      </c>
    </row>
    <row r="93" spans="1:20" s="31" customFormat="1" ht="33.950000000000003" customHeight="1">
      <c r="A93" s="81" t="e">
        <f t="shared" si="43"/>
        <v>#REF!</v>
      </c>
      <c r="B93" s="32" t="s">
        <v>116</v>
      </c>
      <c r="C93" s="32" t="s">
        <v>73</v>
      </c>
      <c r="D93" s="32" t="s">
        <v>110</v>
      </c>
      <c r="E93" s="33" t="s">
        <v>293</v>
      </c>
      <c r="F93" s="33" t="s">
        <v>436</v>
      </c>
      <c r="G93" s="107">
        <v>25000</v>
      </c>
      <c r="H93" s="107"/>
      <c r="I93" s="110">
        <v>25</v>
      </c>
      <c r="J93" s="110">
        <f t="shared" si="44"/>
        <v>717.5</v>
      </c>
      <c r="K93" s="110">
        <f t="shared" si="45"/>
        <v>1774.9999999999998</v>
      </c>
      <c r="L93" s="110">
        <f t="shared" si="46"/>
        <v>275</v>
      </c>
      <c r="M93" s="110">
        <f t="shared" si="47"/>
        <v>760</v>
      </c>
      <c r="N93" s="110">
        <f t="shared" si="48"/>
        <v>1772.5000000000002</v>
      </c>
      <c r="O93" s="110"/>
      <c r="P93" s="110">
        <f t="shared" si="49"/>
        <v>5300</v>
      </c>
      <c r="Q93" s="110">
        <f t="shared" si="50"/>
        <v>1502.5</v>
      </c>
      <c r="R93" s="110">
        <f t="shared" si="51"/>
        <v>3822.5</v>
      </c>
      <c r="S93" s="110">
        <f t="shared" si="52"/>
        <v>23497.5</v>
      </c>
      <c r="T93" s="103">
        <v>111</v>
      </c>
    </row>
    <row r="94" spans="1:20" s="31" customFormat="1" ht="33.950000000000003" customHeight="1">
      <c r="A94" s="81" t="e">
        <f t="shared" si="43"/>
        <v>#REF!</v>
      </c>
      <c r="B94" s="75" t="s">
        <v>393</v>
      </c>
      <c r="C94" s="32" t="s">
        <v>73</v>
      </c>
      <c r="D94" s="32" t="s">
        <v>110</v>
      </c>
      <c r="E94" s="33" t="s">
        <v>294</v>
      </c>
      <c r="F94" s="33" t="s">
        <v>436</v>
      </c>
      <c r="G94" s="107">
        <v>25000</v>
      </c>
      <c r="H94" s="107"/>
      <c r="I94" s="110">
        <v>25</v>
      </c>
      <c r="J94" s="110">
        <f t="shared" si="44"/>
        <v>717.5</v>
      </c>
      <c r="K94" s="110">
        <f t="shared" si="45"/>
        <v>1774.9999999999998</v>
      </c>
      <c r="L94" s="110">
        <f t="shared" si="46"/>
        <v>275</v>
      </c>
      <c r="M94" s="110">
        <f t="shared" si="47"/>
        <v>760</v>
      </c>
      <c r="N94" s="110">
        <f t="shared" si="48"/>
        <v>1772.5000000000002</v>
      </c>
      <c r="O94" s="110"/>
      <c r="P94" s="110">
        <f t="shared" si="49"/>
        <v>5300</v>
      </c>
      <c r="Q94" s="110">
        <f t="shared" si="50"/>
        <v>1502.5</v>
      </c>
      <c r="R94" s="110">
        <f t="shared" si="51"/>
        <v>3822.5</v>
      </c>
      <c r="S94" s="110">
        <f t="shared" si="52"/>
        <v>23497.5</v>
      </c>
      <c r="T94" s="103">
        <v>111</v>
      </c>
    </row>
    <row r="95" spans="1:20" s="31" customFormat="1" ht="33.950000000000003" customHeight="1">
      <c r="A95" s="81" t="e">
        <f t="shared" si="43"/>
        <v>#REF!</v>
      </c>
      <c r="B95" s="75" t="s">
        <v>433</v>
      </c>
      <c r="C95" s="32" t="s">
        <v>73</v>
      </c>
      <c r="D95" s="32" t="s">
        <v>110</v>
      </c>
      <c r="E95" s="33" t="s">
        <v>294</v>
      </c>
      <c r="F95" s="33" t="s">
        <v>436</v>
      </c>
      <c r="G95" s="107">
        <v>19800</v>
      </c>
      <c r="H95" s="107"/>
      <c r="I95" s="110">
        <v>25</v>
      </c>
      <c r="J95" s="110">
        <f t="shared" si="44"/>
        <v>568.26</v>
      </c>
      <c r="K95" s="110">
        <f t="shared" si="45"/>
        <v>1405.8</v>
      </c>
      <c r="L95" s="110">
        <f t="shared" si="46"/>
        <v>217.8</v>
      </c>
      <c r="M95" s="110">
        <f t="shared" si="47"/>
        <v>601.91999999999996</v>
      </c>
      <c r="N95" s="110">
        <f t="shared" si="48"/>
        <v>1403.8200000000002</v>
      </c>
      <c r="O95" s="110"/>
      <c r="P95" s="110">
        <f t="shared" si="49"/>
        <v>4197.6000000000004</v>
      </c>
      <c r="Q95" s="110">
        <f t="shared" si="50"/>
        <v>1195.1799999999998</v>
      </c>
      <c r="R95" s="110">
        <f t="shared" si="51"/>
        <v>3027.42</v>
      </c>
      <c r="S95" s="110">
        <f t="shared" si="52"/>
        <v>18604.82</v>
      </c>
      <c r="T95" s="103">
        <v>111</v>
      </c>
    </row>
    <row r="96" spans="1:20" s="31" customFormat="1" ht="33.950000000000003" customHeight="1">
      <c r="A96" s="81" t="e">
        <f t="shared" si="43"/>
        <v>#REF!</v>
      </c>
      <c r="B96" s="32" t="s">
        <v>354</v>
      </c>
      <c r="C96" s="32" t="s">
        <v>305</v>
      </c>
      <c r="D96" s="32" t="s">
        <v>355</v>
      </c>
      <c r="E96" s="33" t="s">
        <v>293</v>
      </c>
      <c r="F96" s="33" t="s">
        <v>436</v>
      </c>
      <c r="G96" s="107">
        <v>27000</v>
      </c>
      <c r="H96" s="107"/>
      <c r="I96" s="110">
        <v>25</v>
      </c>
      <c r="J96" s="110">
        <f t="shared" si="44"/>
        <v>774.9</v>
      </c>
      <c r="K96" s="110">
        <f t="shared" si="45"/>
        <v>1916.9999999999998</v>
      </c>
      <c r="L96" s="110">
        <f t="shared" si="46"/>
        <v>297.00000000000006</v>
      </c>
      <c r="M96" s="110">
        <f t="shared" si="47"/>
        <v>820.8</v>
      </c>
      <c r="N96" s="110">
        <f t="shared" si="48"/>
        <v>1914.3000000000002</v>
      </c>
      <c r="O96" s="110"/>
      <c r="P96" s="110">
        <f t="shared" si="49"/>
        <v>5724</v>
      </c>
      <c r="Q96" s="110">
        <f t="shared" si="50"/>
        <v>1620.6999999999998</v>
      </c>
      <c r="R96" s="110">
        <f t="shared" si="51"/>
        <v>4128.3</v>
      </c>
      <c r="S96" s="110">
        <f t="shared" si="52"/>
        <v>25379.3</v>
      </c>
      <c r="T96" s="103">
        <v>111</v>
      </c>
    </row>
    <row r="97" spans="1:20" s="31" customFormat="1" ht="33.950000000000003" customHeight="1">
      <c r="A97" s="81" t="e">
        <f t="shared" si="43"/>
        <v>#REF!</v>
      </c>
      <c r="B97" s="32" t="s">
        <v>79</v>
      </c>
      <c r="C97" s="32" t="s">
        <v>305</v>
      </c>
      <c r="D97" s="32" t="s">
        <v>80</v>
      </c>
      <c r="E97" s="33" t="s">
        <v>295</v>
      </c>
      <c r="F97" s="33" t="s">
        <v>436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 t="e">
        <f t="shared" si="43"/>
        <v>#REF!</v>
      </c>
      <c r="B98" s="32" t="s">
        <v>356</v>
      </c>
      <c r="C98" s="32" t="s">
        <v>305</v>
      </c>
      <c r="D98" s="32" t="s">
        <v>355</v>
      </c>
      <c r="E98" s="33" t="s">
        <v>293</v>
      </c>
      <c r="F98" s="33" t="s">
        <v>436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>
        <v>3024.9</v>
      </c>
      <c r="P98" s="110">
        <f t="shared" si="49"/>
        <v>8748.9</v>
      </c>
      <c r="Q98" s="110">
        <f t="shared" si="50"/>
        <v>4645.6000000000004</v>
      </c>
      <c r="R98" s="110">
        <f t="shared" si="51"/>
        <v>4128.3</v>
      </c>
      <c r="S98" s="110">
        <f t="shared" si="52"/>
        <v>22354.400000000001</v>
      </c>
      <c r="T98" s="103">
        <v>111</v>
      </c>
    </row>
    <row r="99" spans="1:20" s="31" customFormat="1" ht="33.950000000000003" customHeight="1">
      <c r="A99" s="81" t="e">
        <f t="shared" si="43"/>
        <v>#REF!</v>
      </c>
      <c r="B99" s="32" t="s">
        <v>366</v>
      </c>
      <c r="C99" s="32" t="s">
        <v>305</v>
      </c>
      <c r="D99" s="32" t="s">
        <v>355</v>
      </c>
      <c r="E99" s="33" t="s">
        <v>293</v>
      </c>
      <c r="F99" s="33" t="s">
        <v>436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/>
      <c r="P99" s="110">
        <f t="shared" si="49"/>
        <v>5724</v>
      </c>
      <c r="Q99" s="110">
        <f t="shared" si="50"/>
        <v>1620.6999999999998</v>
      </c>
      <c r="R99" s="110">
        <f t="shared" si="51"/>
        <v>4128.3</v>
      </c>
      <c r="S99" s="110">
        <f t="shared" si="52"/>
        <v>25379.3</v>
      </c>
      <c r="T99" s="103">
        <v>111</v>
      </c>
    </row>
    <row r="100" spans="1:20" s="31" customFormat="1" ht="33.950000000000003" customHeight="1">
      <c r="A100" s="81" t="e">
        <f t="shared" si="43"/>
        <v>#REF!</v>
      </c>
      <c r="B100" s="32" t="s">
        <v>257</v>
      </c>
      <c r="C100" s="32" t="s">
        <v>28</v>
      </c>
      <c r="D100" s="32" t="s">
        <v>80</v>
      </c>
      <c r="E100" s="33" t="s">
        <v>295</v>
      </c>
      <c r="F100" s="33" t="s">
        <v>436</v>
      </c>
      <c r="G100" s="107">
        <v>23100</v>
      </c>
      <c r="H100" s="107"/>
      <c r="I100" s="110">
        <v>25</v>
      </c>
      <c r="J100" s="110">
        <f t="shared" si="44"/>
        <v>662.97</v>
      </c>
      <c r="K100" s="110">
        <f t="shared" si="45"/>
        <v>1640.1</v>
      </c>
      <c r="L100" s="110">
        <f t="shared" si="46"/>
        <v>254.10000000000002</v>
      </c>
      <c r="M100" s="110">
        <f t="shared" si="47"/>
        <v>702.24</v>
      </c>
      <c r="N100" s="110">
        <f t="shared" si="48"/>
        <v>1637.7900000000002</v>
      </c>
      <c r="O100" s="110"/>
      <c r="P100" s="110">
        <f t="shared" si="49"/>
        <v>4897.2</v>
      </c>
      <c r="Q100" s="110">
        <f t="shared" si="50"/>
        <v>1390.21</v>
      </c>
      <c r="R100" s="110">
        <f t="shared" si="51"/>
        <v>3531.99</v>
      </c>
      <c r="S100" s="110">
        <f t="shared" si="52"/>
        <v>21709.79</v>
      </c>
      <c r="T100" s="103">
        <v>111</v>
      </c>
    </row>
    <row r="101" spans="1:20" s="31" customFormat="1" ht="33.950000000000003" customHeight="1">
      <c r="A101" s="81" t="e">
        <f t="shared" si="43"/>
        <v>#REF!</v>
      </c>
      <c r="B101" s="32" t="s">
        <v>404</v>
      </c>
      <c r="C101" s="32" t="s">
        <v>305</v>
      </c>
      <c r="D101" s="32" t="s">
        <v>355</v>
      </c>
      <c r="E101" s="33" t="s">
        <v>294</v>
      </c>
      <c r="F101" s="33" t="s">
        <v>436</v>
      </c>
      <c r="G101" s="107">
        <v>27000</v>
      </c>
      <c r="H101" s="107"/>
      <c r="I101" s="110">
        <v>25</v>
      </c>
      <c r="J101" s="110">
        <f t="shared" si="44"/>
        <v>774.9</v>
      </c>
      <c r="K101" s="110">
        <f t="shared" si="45"/>
        <v>1916.9999999999998</v>
      </c>
      <c r="L101" s="110">
        <f t="shared" si="46"/>
        <v>297.00000000000006</v>
      </c>
      <c r="M101" s="110">
        <f t="shared" si="47"/>
        <v>820.8</v>
      </c>
      <c r="N101" s="110">
        <f t="shared" si="48"/>
        <v>1914.3000000000002</v>
      </c>
      <c r="O101" s="110"/>
      <c r="P101" s="110">
        <f t="shared" si="49"/>
        <v>5724</v>
      </c>
      <c r="Q101" s="110">
        <f t="shared" si="50"/>
        <v>1620.6999999999998</v>
      </c>
      <c r="R101" s="110">
        <f t="shared" si="51"/>
        <v>4128.3</v>
      </c>
      <c r="S101" s="110">
        <f t="shared" si="52"/>
        <v>25379.3</v>
      </c>
      <c r="T101" s="103">
        <v>111</v>
      </c>
    </row>
    <row r="102" spans="1:20" s="31" customFormat="1" ht="33.950000000000003" customHeight="1">
      <c r="A102" s="81" t="e">
        <f t="shared" si="43"/>
        <v>#REF!</v>
      </c>
      <c r="B102" s="32" t="s">
        <v>434</v>
      </c>
      <c r="C102" s="32" t="s">
        <v>305</v>
      </c>
      <c r="D102" s="32" t="s">
        <v>355</v>
      </c>
      <c r="E102" s="33" t="s">
        <v>293</v>
      </c>
      <c r="F102" s="33" t="s">
        <v>436</v>
      </c>
      <c r="G102" s="107">
        <v>27000</v>
      </c>
      <c r="H102" s="107"/>
      <c r="I102" s="110">
        <v>25</v>
      </c>
      <c r="J102" s="110">
        <f t="shared" ref="J102" si="71">+G102*2.87%</f>
        <v>774.9</v>
      </c>
      <c r="K102" s="110">
        <f t="shared" ref="K102" si="72">+G102*7.1%</f>
        <v>1916.9999999999998</v>
      </c>
      <c r="L102" s="110">
        <f t="shared" ref="L102" si="73">G102*1.1%</f>
        <v>297.00000000000006</v>
      </c>
      <c r="M102" s="110">
        <f t="shared" ref="M102" si="74">+G102*3.04%</f>
        <v>820.8</v>
      </c>
      <c r="N102" s="110">
        <f t="shared" ref="N102" si="75">+G102*7.09%</f>
        <v>1914.3000000000002</v>
      </c>
      <c r="O102" s="110"/>
      <c r="P102" s="110">
        <f t="shared" ref="P102" si="76">SUM(J102:O102)</f>
        <v>5724</v>
      </c>
      <c r="Q102" s="110">
        <f t="shared" ref="Q102" si="77">+H102+I102+J102+M102+O102</f>
        <v>1620.6999999999998</v>
      </c>
      <c r="R102" s="110">
        <f t="shared" ref="R102" si="78">+K102+L102+N102</f>
        <v>4128.3</v>
      </c>
      <c r="S102" s="110">
        <f t="shared" ref="S102" si="79">+G102-Q102</f>
        <v>25379.3</v>
      </c>
      <c r="T102" s="103">
        <v>111</v>
      </c>
    </row>
    <row r="103" spans="1:20" s="31" customFormat="1" ht="33.950000000000003" customHeight="1">
      <c r="A103" s="81" t="e">
        <f t="shared" si="43"/>
        <v>#REF!</v>
      </c>
      <c r="B103" s="32" t="s">
        <v>210</v>
      </c>
      <c r="C103" s="32" t="s">
        <v>306</v>
      </c>
      <c r="D103" s="32" t="s">
        <v>54</v>
      </c>
      <c r="E103" s="33" t="s">
        <v>295</v>
      </c>
      <c r="F103" s="33" t="s">
        <v>437</v>
      </c>
      <c r="G103" s="107">
        <v>22000</v>
      </c>
      <c r="H103" s="107"/>
      <c r="I103" s="110">
        <v>25</v>
      </c>
      <c r="J103" s="110">
        <f t="shared" si="44"/>
        <v>631.4</v>
      </c>
      <c r="K103" s="110">
        <f t="shared" si="45"/>
        <v>1561.9999999999998</v>
      </c>
      <c r="L103" s="110">
        <f t="shared" si="46"/>
        <v>242.00000000000003</v>
      </c>
      <c r="M103" s="110">
        <f t="shared" si="47"/>
        <v>668.8</v>
      </c>
      <c r="N103" s="110">
        <f t="shared" si="48"/>
        <v>1559.8000000000002</v>
      </c>
      <c r="O103" s="110">
        <v>1512.45</v>
      </c>
      <c r="P103" s="110">
        <f t="shared" si="49"/>
        <v>6176.45</v>
      </c>
      <c r="Q103" s="110">
        <f t="shared" si="50"/>
        <v>2837.6499999999996</v>
      </c>
      <c r="R103" s="110">
        <f t="shared" si="51"/>
        <v>3363.8</v>
      </c>
      <c r="S103" s="110">
        <f t="shared" si="52"/>
        <v>19162.349999999999</v>
      </c>
      <c r="T103" s="103">
        <v>111</v>
      </c>
    </row>
    <row r="104" spans="1:20" s="31" customFormat="1" ht="33.950000000000003" customHeight="1">
      <c r="A104" s="81" t="e">
        <f t="shared" si="43"/>
        <v>#REF!</v>
      </c>
      <c r="B104" s="32" t="s">
        <v>445</v>
      </c>
      <c r="C104" s="32" t="s">
        <v>306</v>
      </c>
      <c r="D104" s="32" t="s">
        <v>446</v>
      </c>
      <c r="E104" s="33" t="s">
        <v>293</v>
      </c>
      <c r="F104" s="33" t="s">
        <v>437</v>
      </c>
      <c r="G104" s="107">
        <v>23100</v>
      </c>
      <c r="H104" s="107"/>
      <c r="I104" s="110">
        <v>25</v>
      </c>
      <c r="J104" s="110">
        <f t="shared" si="44"/>
        <v>662.97</v>
      </c>
      <c r="K104" s="110">
        <f t="shared" si="45"/>
        <v>1640.1</v>
      </c>
      <c r="L104" s="110">
        <f t="shared" si="46"/>
        <v>254.10000000000002</v>
      </c>
      <c r="M104" s="110">
        <f t="shared" si="47"/>
        <v>702.24</v>
      </c>
      <c r="N104" s="110">
        <f t="shared" si="48"/>
        <v>1637.7900000000002</v>
      </c>
      <c r="O104" s="110"/>
      <c r="P104" s="110">
        <f t="shared" ref="P104:P105" si="80">SUM(J104:O104)</f>
        <v>4897.2</v>
      </c>
      <c r="Q104" s="110">
        <f t="shared" ref="Q104:Q105" si="81">+H104+I104+J104+M104+O104</f>
        <v>1390.21</v>
      </c>
      <c r="R104" s="110">
        <f t="shared" ref="R104:R105" si="82">+K104+L104+N104</f>
        <v>3531.99</v>
      </c>
      <c r="S104" s="110">
        <f t="shared" ref="S104:S105" si="83">+G104-Q104</f>
        <v>21709.79</v>
      </c>
      <c r="T104" s="103">
        <v>111</v>
      </c>
    </row>
    <row r="105" spans="1:20" s="31" customFormat="1" ht="33.950000000000003" customHeight="1">
      <c r="A105" s="81" t="e">
        <f t="shared" si="43"/>
        <v>#REF!</v>
      </c>
      <c r="B105" s="25" t="s">
        <v>471</v>
      </c>
      <c r="C105" s="32" t="s">
        <v>306</v>
      </c>
      <c r="D105" s="25" t="s">
        <v>457</v>
      </c>
      <c r="E105" s="33" t="s">
        <v>293</v>
      </c>
      <c r="F105" s="33" t="s">
        <v>437</v>
      </c>
      <c r="G105" s="107">
        <v>25000</v>
      </c>
      <c r="H105" s="107"/>
      <c r="I105" s="110">
        <v>25</v>
      </c>
      <c r="J105" s="110">
        <f t="shared" si="44"/>
        <v>717.5</v>
      </c>
      <c r="K105" s="110">
        <f t="shared" si="45"/>
        <v>1774.9999999999998</v>
      </c>
      <c r="L105" s="110">
        <f t="shared" si="46"/>
        <v>275</v>
      </c>
      <c r="M105" s="110">
        <f t="shared" si="47"/>
        <v>760</v>
      </c>
      <c r="N105" s="110">
        <f t="shared" si="48"/>
        <v>1772.5000000000002</v>
      </c>
      <c r="O105" s="110"/>
      <c r="P105" s="110">
        <f t="shared" si="80"/>
        <v>5300</v>
      </c>
      <c r="Q105" s="110">
        <f t="shared" si="81"/>
        <v>1502.5</v>
      </c>
      <c r="R105" s="110">
        <f t="shared" si="82"/>
        <v>3822.5</v>
      </c>
      <c r="S105" s="110">
        <f t="shared" si="83"/>
        <v>23497.5</v>
      </c>
      <c r="T105" s="103">
        <v>111</v>
      </c>
    </row>
    <row r="106" spans="1:20" s="31" customFormat="1" ht="33.950000000000003" customHeight="1">
      <c r="A106" s="81" t="e">
        <f t="shared" si="43"/>
        <v>#REF!</v>
      </c>
      <c r="B106" s="32" t="s">
        <v>168</v>
      </c>
      <c r="C106" s="32" t="s">
        <v>59</v>
      </c>
      <c r="D106" s="32" t="s">
        <v>169</v>
      </c>
      <c r="E106" s="33" t="s">
        <v>294</v>
      </c>
      <c r="F106" s="33" t="s">
        <v>436</v>
      </c>
      <c r="G106" s="107">
        <v>26250</v>
      </c>
      <c r="H106" s="107"/>
      <c r="I106" s="110">
        <v>25</v>
      </c>
      <c r="J106" s="110">
        <f t="shared" si="44"/>
        <v>753.375</v>
      </c>
      <c r="K106" s="110">
        <f t="shared" si="45"/>
        <v>1863.7499999999998</v>
      </c>
      <c r="L106" s="110">
        <f t="shared" si="46"/>
        <v>288.75000000000006</v>
      </c>
      <c r="M106" s="110">
        <f t="shared" si="47"/>
        <v>798</v>
      </c>
      <c r="N106" s="110">
        <f t="shared" si="48"/>
        <v>1861.1250000000002</v>
      </c>
      <c r="O106" s="110"/>
      <c r="P106" s="110">
        <f t="shared" si="49"/>
        <v>5565</v>
      </c>
      <c r="Q106" s="110">
        <f t="shared" si="50"/>
        <v>1576.375</v>
      </c>
      <c r="R106" s="110">
        <f t="shared" si="51"/>
        <v>4013.625</v>
      </c>
      <c r="S106" s="110">
        <f t="shared" si="52"/>
        <v>24673.625</v>
      </c>
      <c r="T106" s="103">
        <v>111</v>
      </c>
    </row>
    <row r="107" spans="1:20" s="31" customFormat="1" ht="33.950000000000003" customHeight="1">
      <c r="A107" s="81" t="e">
        <f t="shared" si="43"/>
        <v>#REF!</v>
      </c>
      <c r="B107" s="32" t="s">
        <v>423</v>
      </c>
      <c r="C107" s="32" t="s">
        <v>59</v>
      </c>
      <c r="D107" s="32" t="s">
        <v>169</v>
      </c>
      <c r="E107" s="33" t="s">
        <v>294</v>
      </c>
      <c r="F107" s="33" t="s">
        <v>436</v>
      </c>
      <c r="G107" s="107">
        <v>24000</v>
      </c>
      <c r="H107" s="107"/>
      <c r="I107" s="110">
        <v>25</v>
      </c>
      <c r="J107" s="110">
        <f t="shared" si="44"/>
        <v>688.8</v>
      </c>
      <c r="K107" s="110">
        <f t="shared" si="45"/>
        <v>1703.9999999999998</v>
      </c>
      <c r="L107" s="110">
        <f t="shared" si="46"/>
        <v>264</v>
      </c>
      <c r="M107" s="110">
        <f t="shared" si="47"/>
        <v>729.6</v>
      </c>
      <c r="N107" s="110">
        <f t="shared" si="48"/>
        <v>1701.6000000000001</v>
      </c>
      <c r="O107" s="110"/>
      <c r="P107" s="110">
        <f t="shared" si="49"/>
        <v>5088</v>
      </c>
      <c r="Q107" s="110">
        <f t="shared" si="50"/>
        <v>1443.4</v>
      </c>
      <c r="R107" s="110">
        <f t="shared" si="51"/>
        <v>3669.6</v>
      </c>
      <c r="S107" s="110">
        <f t="shared" si="52"/>
        <v>22556.6</v>
      </c>
      <c r="T107" s="103">
        <v>111</v>
      </c>
    </row>
    <row r="108" spans="1:20" s="31" customFormat="1" ht="33.950000000000003" customHeight="1">
      <c r="A108" s="81" t="e">
        <f t="shared" si="43"/>
        <v>#REF!</v>
      </c>
      <c r="B108" s="32" t="s">
        <v>146</v>
      </c>
      <c r="C108" s="32" t="s">
        <v>59</v>
      </c>
      <c r="D108" s="32" t="s">
        <v>147</v>
      </c>
      <c r="E108" s="33" t="s">
        <v>295</v>
      </c>
      <c r="F108" s="33" t="s">
        <v>437</v>
      </c>
      <c r="G108" s="107">
        <v>27000</v>
      </c>
      <c r="H108" s="107"/>
      <c r="I108" s="110">
        <v>25</v>
      </c>
      <c r="J108" s="110">
        <f t="shared" si="44"/>
        <v>774.9</v>
      </c>
      <c r="K108" s="110">
        <f t="shared" si="45"/>
        <v>1916.9999999999998</v>
      </c>
      <c r="L108" s="110">
        <f t="shared" si="46"/>
        <v>297.00000000000006</v>
      </c>
      <c r="M108" s="110">
        <f t="shared" si="47"/>
        <v>820.8</v>
      </c>
      <c r="N108" s="110">
        <f t="shared" si="48"/>
        <v>1914.3000000000002</v>
      </c>
      <c r="O108" s="110"/>
      <c r="P108" s="110">
        <f t="shared" si="49"/>
        <v>5724</v>
      </c>
      <c r="Q108" s="110">
        <f t="shared" si="50"/>
        <v>1620.6999999999998</v>
      </c>
      <c r="R108" s="110">
        <f t="shared" si="51"/>
        <v>4128.3</v>
      </c>
      <c r="S108" s="110">
        <f t="shared" si="52"/>
        <v>25379.3</v>
      </c>
      <c r="T108" s="103">
        <v>111</v>
      </c>
    </row>
    <row r="109" spans="1:20" s="31" customFormat="1" ht="33.950000000000003" customHeight="1">
      <c r="A109" s="81" t="e">
        <f t="shared" si="43"/>
        <v>#REF!</v>
      </c>
      <c r="B109" s="32" t="s">
        <v>58</v>
      </c>
      <c r="C109" s="32" t="s">
        <v>59</v>
      </c>
      <c r="D109" s="32" t="s">
        <v>32</v>
      </c>
      <c r="E109" s="33" t="s">
        <v>294</v>
      </c>
      <c r="F109" s="33" t="s">
        <v>436</v>
      </c>
      <c r="G109" s="107">
        <v>24000</v>
      </c>
      <c r="H109" s="107"/>
      <c r="I109" s="110">
        <v>25</v>
      </c>
      <c r="J109" s="110">
        <f t="shared" si="44"/>
        <v>688.8</v>
      </c>
      <c r="K109" s="110">
        <f t="shared" si="45"/>
        <v>1703.9999999999998</v>
      </c>
      <c r="L109" s="110">
        <f t="shared" si="46"/>
        <v>264</v>
      </c>
      <c r="M109" s="110">
        <f t="shared" si="47"/>
        <v>729.6</v>
      </c>
      <c r="N109" s="110">
        <f t="shared" si="48"/>
        <v>1701.6000000000001</v>
      </c>
      <c r="O109" s="110"/>
      <c r="P109" s="110">
        <f t="shared" si="49"/>
        <v>5088</v>
      </c>
      <c r="Q109" s="110">
        <f t="shared" si="50"/>
        <v>1443.4</v>
      </c>
      <c r="R109" s="110">
        <f t="shared" si="51"/>
        <v>3669.6</v>
      </c>
      <c r="S109" s="110">
        <f t="shared" si="52"/>
        <v>22556.6</v>
      </c>
      <c r="T109" s="103">
        <v>111</v>
      </c>
    </row>
    <row r="110" spans="1:20" s="31" customFormat="1" ht="33.950000000000003" customHeight="1">
      <c r="A110" s="81" t="e">
        <f t="shared" si="43"/>
        <v>#REF!</v>
      </c>
      <c r="B110" s="32" t="s">
        <v>176</v>
      </c>
      <c r="C110" s="32" t="s">
        <v>59</v>
      </c>
      <c r="D110" s="32" t="s">
        <v>32</v>
      </c>
      <c r="E110" s="33" t="s">
        <v>294</v>
      </c>
      <c r="F110" s="33" t="s">
        <v>436</v>
      </c>
      <c r="G110" s="107">
        <v>22000</v>
      </c>
      <c r="H110" s="107"/>
      <c r="I110" s="110">
        <v>25</v>
      </c>
      <c r="J110" s="110">
        <f t="shared" si="44"/>
        <v>631.4</v>
      </c>
      <c r="K110" s="110">
        <f t="shared" si="45"/>
        <v>1561.9999999999998</v>
      </c>
      <c r="L110" s="110">
        <f t="shared" si="46"/>
        <v>242.00000000000003</v>
      </c>
      <c r="M110" s="110">
        <f t="shared" si="47"/>
        <v>668.8</v>
      </c>
      <c r="N110" s="110">
        <f t="shared" si="48"/>
        <v>1559.8000000000002</v>
      </c>
      <c r="O110" s="110">
        <v>1512.45</v>
      </c>
      <c r="P110" s="110">
        <f t="shared" si="49"/>
        <v>6176.45</v>
      </c>
      <c r="Q110" s="110">
        <f t="shared" si="50"/>
        <v>2837.6499999999996</v>
      </c>
      <c r="R110" s="110">
        <f t="shared" si="51"/>
        <v>3363.8</v>
      </c>
      <c r="S110" s="110">
        <f t="shared" si="52"/>
        <v>19162.349999999999</v>
      </c>
      <c r="T110" s="103">
        <v>111</v>
      </c>
    </row>
    <row r="111" spans="1:20" s="31" customFormat="1" ht="33.950000000000003" customHeight="1">
      <c r="A111" s="81" t="e">
        <f t="shared" si="43"/>
        <v>#REF!</v>
      </c>
      <c r="B111" s="32" t="s">
        <v>268</v>
      </c>
      <c r="C111" s="32" t="s">
        <v>59</v>
      </c>
      <c r="D111" s="32" t="s">
        <v>32</v>
      </c>
      <c r="E111" s="33" t="s">
        <v>294</v>
      </c>
      <c r="F111" s="33" t="s">
        <v>436</v>
      </c>
      <c r="G111" s="107">
        <v>24000</v>
      </c>
      <c r="H111" s="107"/>
      <c r="I111" s="110">
        <v>25</v>
      </c>
      <c r="J111" s="110">
        <f t="shared" si="44"/>
        <v>688.8</v>
      </c>
      <c r="K111" s="110">
        <f t="shared" si="45"/>
        <v>1703.9999999999998</v>
      </c>
      <c r="L111" s="110">
        <f t="shared" si="46"/>
        <v>264</v>
      </c>
      <c r="M111" s="110">
        <f t="shared" si="47"/>
        <v>729.6</v>
      </c>
      <c r="N111" s="110">
        <f t="shared" si="48"/>
        <v>1701.6000000000001</v>
      </c>
      <c r="O111" s="110"/>
      <c r="P111" s="110">
        <f t="shared" si="49"/>
        <v>5088</v>
      </c>
      <c r="Q111" s="110">
        <f t="shared" si="50"/>
        <v>1443.4</v>
      </c>
      <c r="R111" s="110">
        <f t="shared" si="51"/>
        <v>3669.6</v>
      </c>
      <c r="S111" s="110">
        <f t="shared" si="52"/>
        <v>22556.6</v>
      </c>
      <c r="T111" s="103">
        <v>111</v>
      </c>
    </row>
    <row r="112" spans="1:20" s="31" customFormat="1" ht="33.950000000000003" customHeight="1">
      <c r="A112" s="81" t="e">
        <f t="shared" si="43"/>
        <v>#REF!</v>
      </c>
      <c r="B112" s="32" t="s">
        <v>156</v>
      </c>
      <c r="C112" s="32" t="s">
        <v>59</v>
      </c>
      <c r="D112" s="32" t="s">
        <v>32</v>
      </c>
      <c r="E112" s="33" t="s">
        <v>294</v>
      </c>
      <c r="F112" s="33" t="s">
        <v>436</v>
      </c>
      <c r="G112" s="107">
        <v>24525</v>
      </c>
      <c r="H112" s="107"/>
      <c r="I112" s="110">
        <v>25</v>
      </c>
      <c r="J112" s="110">
        <f t="shared" si="44"/>
        <v>703.86749999999995</v>
      </c>
      <c r="K112" s="110">
        <f t="shared" si="45"/>
        <v>1741.2749999999999</v>
      </c>
      <c r="L112" s="110">
        <f t="shared" si="46"/>
        <v>269.77500000000003</v>
      </c>
      <c r="M112" s="110">
        <f t="shared" si="47"/>
        <v>745.56</v>
      </c>
      <c r="N112" s="110">
        <f t="shared" si="48"/>
        <v>1738.8225000000002</v>
      </c>
      <c r="O112" s="110"/>
      <c r="P112" s="110">
        <f t="shared" si="49"/>
        <v>5199.3</v>
      </c>
      <c r="Q112" s="110">
        <f t="shared" si="50"/>
        <v>1474.4274999999998</v>
      </c>
      <c r="R112" s="110">
        <f t="shared" si="51"/>
        <v>3749.8725000000004</v>
      </c>
      <c r="S112" s="110">
        <f t="shared" si="52"/>
        <v>23050.572500000002</v>
      </c>
      <c r="T112" s="103">
        <v>111</v>
      </c>
    </row>
    <row r="113" spans="1:20" s="31" customFormat="1" ht="33.950000000000003" customHeight="1">
      <c r="A113" s="81" t="e">
        <f t="shared" si="43"/>
        <v>#REF!</v>
      </c>
      <c r="B113" s="25" t="s">
        <v>319</v>
      </c>
      <c r="C113" s="25" t="s">
        <v>59</v>
      </c>
      <c r="D113" s="25" t="s">
        <v>32</v>
      </c>
      <c r="E113" s="33" t="s">
        <v>293</v>
      </c>
      <c r="F113" s="33" t="s">
        <v>436</v>
      </c>
      <c r="G113" s="107">
        <v>24000</v>
      </c>
      <c r="H113" s="107"/>
      <c r="I113" s="110">
        <v>25</v>
      </c>
      <c r="J113" s="110">
        <f t="shared" si="44"/>
        <v>688.8</v>
      </c>
      <c r="K113" s="110">
        <f t="shared" si="45"/>
        <v>1703.9999999999998</v>
      </c>
      <c r="L113" s="110">
        <f t="shared" si="46"/>
        <v>264</v>
      </c>
      <c r="M113" s="110">
        <f t="shared" si="47"/>
        <v>729.6</v>
      </c>
      <c r="N113" s="110">
        <f t="shared" si="48"/>
        <v>1701.6000000000001</v>
      </c>
      <c r="O113" s="110"/>
      <c r="P113" s="110">
        <f t="shared" si="49"/>
        <v>5088</v>
      </c>
      <c r="Q113" s="110">
        <f t="shared" si="50"/>
        <v>1443.4</v>
      </c>
      <c r="R113" s="110">
        <f t="shared" si="51"/>
        <v>3669.6</v>
      </c>
      <c r="S113" s="110">
        <f t="shared" si="52"/>
        <v>22556.6</v>
      </c>
      <c r="T113" s="103">
        <v>111</v>
      </c>
    </row>
    <row r="114" spans="1:20" s="31" customFormat="1" ht="33.950000000000003" customHeight="1">
      <c r="A114" s="81" t="e">
        <f>+#REF!+1</f>
        <v>#REF!</v>
      </c>
      <c r="B114" s="32" t="s">
        <v>376</v>
      </c>
      <c r="C114" s="32" t="s">
        <v>59</v>
      </c>
      <c r="D114" s="25" t="s">
        <v>32</v>
      </c>
      <c r="E114" s="33" t="s">
        <v>294</v>
      </c>
      <c r="F114" s="33" t="s">
        <v>437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 t="e">
        <f t="shared" si="43"/>
        <v>#REF!</v>
      </c>
      <c r="B115" s="32" t="s">
        <v>360</v>
      </c>
      <c r="C115" s="32" t="s">
        <v>59</v>
      </c>
      <c r="D115" s="32" t="s">
        <v>32</v>
      </c>
      <c r="E115" s="33" t="s">
        <v>294</v>
      </c>
      <c r="F115" s="33" t="s">
        <v>436</v>
      </c>
      <c r="G115" s="107">
        <v>24000</v>
      </c>
      <c r="H115" s="107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 t="e">
        <f t="shared" si="43"/>
        <v>#REF!</v>
      </c>
      <c r="B116" s="32" t="s">
        <v>386</v>
      </c>
      <c r="C116" s="32" t="s">
        <v>59</v>
      </c>
      <c r="D116" s="32" t="s">
        <v>32</v>
      </c>
      <c r="E116" s="33" t="s">
        <v>293</v>
      </c>
      <c r="F116" s="33" t="s">
        <v>436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 t="e">
        <f t="shared" si="43"/>
        <v>#REF!</v>
      </c>
      <c r="B117" s="74" t="s">
        <v>401</v>
      </c>
      <c r="C117" s="32" t="s">
        <v>59</v>
      </c>
      <c r="D117" s="25" t="s">
        <v>32</v>
      </c>
      <c r="E117" s="33" t="s">
        <v>294</v>
      </c>
      <c r="F117" s="33" t="s">
        <v>436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 t="e">
        <f t="shared" si="43"/>
        <v>#REF!</v>
      </c>
      <c r="B118" s="32" t="s">
        <v>315</v>
      </c>
      <c r="C118" s="32" t="s">
        <v>59</v>
      </c>
      <c r="D118" s="32" t="s">
        <v>32</v>
      </c>
      <c r="E118" s="33" t="s">
        <v>293</v>
      </c>
      <c r="F118" s="33" t="s">
        <v>436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 t="e">
        <f t="shared" si="43"/>
        <v>#REF!</v>
      </c>
      <c r="B119" s="32" t="s">
        <v>420</v>
      </c>
      <c r="C119" s="32" t="s">
        <v>59</v>
      </c>
      <c r="D119" s="32" t="s">
        <v>32</v>
      </c>
      <c r="E119" s="33" t="s">
        <v>293</v>
      </c>
      <c r="F119" s="33" t="s">
        <v>436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 t="e">
        <f t="shared" si="43"/>
        <v>#REF!</v>
      </c>
      <c r="B120" s="32" t="s">
        <v>421</v>
      </c>
      <c r="C120" s="32" t="s">
        <v>59</v>
      </c>
      <c r="D120" s="32" t="s">
        <v>32</v>
      </c>
      <c r="E120" s="33" t="s">
        <v>293</v>
      </c>
      <c r="F120" s="33" t="s">
        <v>436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 t="e">
        <f t="shared" si="43"/>
        <v>#REF!</v>
      </c>
      <c r="B121" s="32" t="s">
        <v>424</v>
      </c>
      <c r="C121" s="32" t="s">
        <v>59</v>
      </c>
      <c r="D121" s="32" t="s">
        <v>32</v>
      </c>
      <c r="E121" s="33" t="s">
        <v>294</v>
      </c>
      <c r="F121" s="33" t="s">
        <v>436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 t="e">
        <f t="shared" si="43"/>
        <v>#REF!</v>
      </c>
      <c r="B122" s="32" t="s">
        <v>451</v>
      </c>
      <c r="C122" s="32" t="s">
        <v>59</v>
      </c>
      <c r="D122" s="32" t="s">
        <v>32</v>
      </c>
      <c r="E122" s="33" t="s">
        <v>293</v>
      </c>
      <c r="F122" s="33" t="s">
        <v>436</v>
      </c>
      <c r="G122" s="107">
        <v>24000</v>
      </c>
      <c r="H122" s="107"/>
      <c r="I122" s="110">
        <v>25</v>
      </c>
      <c r="J122" s="110">
        <f t="shared" si="44"/>
        <v>688.8</v>
      </c>
      <c r="K122" s="110">
        <f t="shared" si="45"/>
        <v>1703.9999999999998</v>
      </c>
      <c r="L122" s="110">
        <f t="shared" si="46"/>
        <v>264</v>
      </c>
      <c r="M122" s="110">
        <f t="shared" si="47"/>
        <v>729.6</v>
      </c>
      <c r="N122" s="110">
        <f t="shared" si="48"/>
        <v>1701.6000000000001</v>
      </c>
      <c r="O122" s="110"/>
      <c r="P122" s="110">
        <f t="shared" si="49"/>
        <v>5088</v>
      </c>
      <c r="Q122" s="110">
        <f t="shared" si="50"/>
        <v>1443.4</v>
      </c>
      <c r="R122" s="110">
        <f t="shared" si="51"/>
        <v>3669.6</v>
      </c>
      <c r="S122" s="110">
        <f t="shared" si="52"/>
        <v>22556.6</v>
      </c>
      <c r="T122" s="103">
        <v>111</v>
      </c>
    </row>
    <row r="123" spans="1:20" s="31" customFormat="1" ht="33.950000000000003" customHeight="1">
      <c r="A123" s="81" t="e">
        <f t="shared" si="43"/>
        <v>#REF!</v>
      </c>
      <c r="B123" s="32" t="s">
        <v>149</v>
      </c>
      <c r="C123" s="32" t="s">
        <v>55</v>
      </c>
      <c r="D123" s="32" t="s">
        <v>45</v>
      </c>
      <c r="E123" s="33" t="s">
        <v>295</v>
      </c>
      <c r="F123" s="33" t="s">
        <v>437</v>
      </c>
      <c r="G123" s="107">
        <v>28875</v>
      </c>
      <c r="H123" s="107"/>
      <c r="I123" s="110">
        <v>25</v>
      </c>
      <c r="J123" s="110">
        <f t="shared" si="44"/>
        <v>828.71249999999998</v>
      </c>
      <c r="K123" s="110">
        <f t="shared" si="45"/>
        <v>2050.125</v>
      </c>
      <c r="L123" s="110">
        <f t="shared" si="46"/>
        <v>317.62500000000006</v>
      </c>
      <c r="M123" s="110">
        <f t="shared" si="47"/>
        <v>877.8</v>
      </c>
      <c r="N123" s="110">
        <f t="shared" si="48"/>
        <v>2047.2375000000002</v>
      </c>
      <c r="O123" s="110"/>
      <c r="P123" s="110">
        <f t="shared" si="49"/>
        <v>6121.5</v>
      </c>
      <c r="Q123" s="110">
        <f t="shared" si="50"/>
        <v>1731.5124999999998</v>
      </c>
      <c r="R123" s="110">
        <f t="shared" si="51"/>
        <v>4414.9875000000002</v>
      </c>
      <c r="S123" s="110">
        <f t="shared" si="52"/>
        <v>27143.487499999999</v>
      </c>
      <c r="T123" s="103">
        <v>111</v>
      </c>
    </row>
    <row r="124" spans="1:20" s="31" customFormat="1" ht="33.950000000000003" customHeight="1">
      <c r="A124" s="81" t="e">
        <f t="shared" si="43"/>
        <v>#REF!</v>
      </c>
      <c r="B124" s="76" t="s">
        <v>394</v>
      </c>
      <c r="C124" s="32" t="s">
        <v>55</v>
      </c>
      <c r="D124" s="32" t="s">
        <v>45</v>
      </c>
      <c r="E124" s="33" t="s">
        <v>294</v>
      </c>
      <c r="F124" s="33" t="s">
        <v>437</v>
      </c>
      <c r="G124" s="107">
        <v>40000</v>
      </c>
      <c r="H124" s="107">
        <v>442.65</v>
      </c>
      <c r="I124" s="110">
        <v>25</v>
      </c>
      <c r="J124" s="110">
        <f t="shared" si="44"/>
        <v>1148</v>
      </c>
      <c r="K124" s="110">
        <f t="shared" si="45"/>
        <v>2839.9999999999995</v>
      </c>
      <c r="L124" s="110">
        <f t="shared" si="46"/>
        <v>440.00000000000006</v>
      </c>
      <c r="M124" s="110">
        <f t="shared" si="47"/>
        <v>1216</v>
      </c>
      <c r="N124" s="110">
        <f t="shared" si="48"/>
        <v>2836</v>
      </c>
      <c r="O124" s="110"/>
      <c r="P124" s="110">
        <f t="shared" si="49"/>
        <v>8480</v>
      </c>
      <c r="Q124" s="110">
        <f t="shared" si="50"/>
        <v>2831.65</v>
      </c>
      <c r="R124" s="110">
        <f t="shared" si="51"/>
        <v>6116</v>
      </c>
      <c r="S124" s="110">
        <f t="shared" si="52"/>
        <v>37168.35</v>
      </c>
      <c r="T124" s="103">
        <v>111</v>
      </c>
    </row>
    <row r="125" spans="1:20" s="31" customFormat="1" ht="33.950000000000003" customHeight="1">
      <c r="A125" s="81" t="e">
        <f t="shared" si="43"/>
        <v>#REF!</v>
      </c>
      <c r="B125" s="32" t="s">
        <v>148</v>
      </c>
      <c r="C125" s="32" t="s">
        <v>55</v>
      </c>
      <c r="D125" s="32" t="s">
        <v>147</v>
      </c>
      <c r="E125" s="33" t="s">
        <v>293</v>
      </c>
      <c r="F125" s="33" t="s">
        <v>437</v>
      </c>
      <c r="G125" s="107">
        <v>27100</v>
      </c>
      <c r="H125" s="107"/>
      <c r="I125" s="110">
        <v>25</v>
      </c>
      <c r="J125" s="110">
        <f t="shared" si="44"/>
        <v>777.77</v>
      </c>
      <c r="K125" s="110">
        <f t="shared" si="45"/>
        <v>1924.1</v>
      </c>
      <c r="L125" s="110">
        <f t="shared" si="46"/>
        <v>298.10000000000002</v>
      </c>
      <c r="M125" s="110">
        <f t="shared" si="47"/>
        <v>823.84</v>
      </c>
      <c r="N125" s="110">
        <f t="shared" si="48"/>
        <v>1921.39</v>
      </c>
      <c r="O125" s="110"/>
      <c r="P125" s="110">
        <f t="shared" si="49"/>
        <v>5745.2</v>
      </c>
      <c r="Q125" s="110">
        <f t="shared" si="50"/>
        <v>1626.6100000000001</v>
      </c>
      <c r="R125" s="110">
        <f t="shared" si="51"/>
        <v>4143.59</v>
      </c>
      <c r="S125" s="110">
        <f t="shared" si="52"/>
        <v>25473.39</v>
      </c>
      <c r="T125" s="103">
        <v>111</v>
      </c>
    </row>
    <row r="126" spans="1:20" s="31" customFormat="1" ht="33.950000000000003" customHeight="1">
      <c r="A126" s="81" t="e">
        <f t="shared" si="43"/>
        <v>#REF!</v>
      </c>
      <c r="B126" s="74" t="s">
        <v>398</v>
      </c>
      <c r="C126" s="32" t="s">
        <v>55</v>
      </c>
      <c r="D126" s="32" t="s">
        <v>147</v>
      </c>
      <c r="E126" s="33" t="s">
        <v>294</v>
      </c>
      <c r="F126" s="33" t="s">
        <v>437</v>
      </c>
      <c r="G126" s="107">
        <v>23100</v>
      </c>
      <c r="H126" s="107"/>
      <c r="I126" s="110">
        <v>25</v>
      </c>
      <c r="J126" s="110">
        <f t="shared" si="44"/>
        <v>662.97</v>
      </c>
      <c r="K126" s="110">
        <f t="shared" si="45"/>
        <v>1640.1</v>
      </c>
      <c r="L126" s="110">
        <f t="shared" si="46"/>
        <v>254.10000000000002</v>
      </c>
      <c r="M126" s="110">
        <f t="shared" si="47"/>
        <v>702.24</v>
      </c>
      <c r="N126" s="110">
        <f t="shared" si="48"/>
        <v>1637.7900000000002</v>
      </c>
      <c r="O126" s="110"/>
      <c r="P126" s="110">
        <f t="shared" si="49"/>
        <v>4897.2</v>
      </c>
      <c r="Q126" s="110">
        <f t="shared" si="50"/>
        <v>1390.21</v>
      </c>
      <c r="R126" s="110">
        <f t="shared" si="51"/>
        <v>3531.99</v>
      </c>
      <c r="S126" s="110">
        <f t="shared" si="52"/>
        <v>21709.79</v>
      </c>
      <c r="T126" s="103">
        <v>111</v>
      </c>
    </row>
    <row r="127" spans="1:20" s="31" customFormat="1" ht="33.950000000000003" customHeight="1">
      <c r="A127" s="81" t="e">
        <f t="shared" si="43"/>
        <v>#REF!</v>
      </c>
      <c r="B127" s="32" t="s">
        <v>233</v>
      </c>
      <c r="C127" s="32" t="s">
        <v>55</v>
      </c>
      <c r="D127" s="32" t="s">
        <v>54</v>
      </c>
      <c r="E127" s="33" t="s">
        <v>295</v>
      </c>
      <c r="F127" s="33" t="s">
        <v>437</v>
      </c>
      <c r="G127" s="107">
        <v>22000</v>
      </c>
      <c r="H127" s="107"/>
      <c r="I127" s="110">
        <v>25</v>
      </c>
      <c r="J127" s="110">
        <f t="shared" si="44"/>
        <v>631.4</v>
      </c>
      <c r="K127" s="110">
        <f t="shared" si="45"/>
        <v>1561.9999999999998</v>
      </c>
      <c r="L127" s="110">
        <f t="shared" si="46"/>
        <v>242.00000000000003</v>
      </c>
      <c r="M127" s="110">
        <f t="shared" si="47"/>
        <v>668.8</v>
      </c>
      <c r="N127" s="110">
        <f t="shared" si="48"/>
        <v>1559.8000000000002</v>
      </c>
      <c r="O127" s="110">
        <v>1512.45</v>
      </c>
      <c r="P127" s="110">
        <f t="shared" si="49"/>
        <v>6176.45</v>
      </c>
      <c r="Q127" s="110">
        <f t="shared" si="50"/>
        <v>2837.6499999999996</v>
      </c>
      <c r="R127" s="110">
        <f t="shared" si="51"/>
        <v>3363.8</v>
      </c>
      <c r="S127" s="110">
        <f t="shared" si="52"/>
        <v>19162.349999999999</v>
      </c>
      <c r="T127" s="103">
        <v>111</v>
      </c>
    </row>
    <row r="128" spans="1:20" s="31" customFormat="1" ht="33.950000000000003" customHeight="1">
      <c r="A128" s="81" t="e">
        <f t="shared" si="43"/>
        <v>#REF!</v>
      </c>
      <c r="B128" s="32" t="s">
        <v>251</v>
      </c>
      <c r="C128" s="32" t="s">
        <v>55</v>
      </c>
      <c r="D128" s="32" t="s">
        <v>126</v>
      </c>
      <c r="E128" s="33" t="s">
        <v>295</v>
      </c>
      <c r="F128" s="33" t="s">
        <v>436</v>
      </c>
      <c r="G128" s="107">
        <v>23100</v>
      </c>
      <c r="H128" s="107"/>
      <c r="I128" s="110">
        <v>25</v>
      </c>
      <c r="J128" s="110">
        <f t="shared" si="44"/>
        <v>662.97</v>
      </c>
      <c r="K128" s="110">
        <f t="shared" si="45"/>
        <v>1640.1</v>
      </c>
      <c r="L128" s="110">
        <f t="shared" si="46"/>
        <v>254.10000000000002</v>
      </c>
      <c r="M128" s="110">
        <f t="shared" si="47"/>
        <v>702.24</v>
      </c>
      <c r="N128" s="110">
        <f t="shared" si="48"/>
        <v>1637.7900000000002</v>
      </c>
      <c r="O128" s="110"/>
      <c r="P128" s="110">
        <f t="shared" si="49"/>
        <v>4897.2</v>
      </c>
      <c r="Q128" s="110">
        <f t="shared" si="50"/>
        <v>1390.21</v>
      </c>
      <c r="R128" s="110">
        <f t="shared" si="51"/>
        <v>3531.99</v>
      </c>
      <c r="S128" s="110">
        <f t="shared" si="52"/>
        <v>21709.79</v>
      </c>
      <c r="T128" s="103">
        <v>111</v>
      </c>
    </row>
    <row r="129" spans="1:20" s="31" customFormat="1" ht="33.950000000000003" customHeight="1">
      <c r="A129" s="81" t="e">
        <f t="shared" si="43"/>
        <v>#REF!</v>
      </c>
      <c r="B129" s="74" t="s">
        <v>396</v>
      </c>
      <c r="C129" s="32" t="s">
        <v>55</v>
      </c>
      <c r="D129" s="32" t="s">
        <v>126</v>
      </c>
      <c r="E129" s="33" t="s">
        <v>294</v>
      </c>
      <c r="F129" s="33" t="s">
        <v>436</v>
      </c>
      <c r="G129" s="107">
        <v>25000</v>
      </c>
      <c r="H129" s="107"/>
      <c r="I129" s="110">
        <v>25</v>
      </c>
      <c r="J129" s="110">
        <f t="shared" si="44"/>
        <v>717.5</v>
      </c>
      <c r="K129" s="110">
        <f t="shared" si="45"/>
        <v>1774.9999999999998</v>
      </c>
      <c r="L129" s="110">
        <f t="shared" si="46"/>
        <v>275</v>
      </c>
      <c r="M129" s="110">
        <f t="shared" si="47"/>
        <v>760</v>
      </c>
      <c r="N129" s="110">
        <f t="shared" si="48"/>
        <v>1772.5000000000002</v>
      </c>
      <c r="O129" s="110"/>
      <c r="P129" s="110">
        <f t="shared" si="49"/>
        <v>5300</v>
      </c>
      <c r="Q129" s="110">
        <f t="shared" si="50"/>
        <v>1502.5</v>
      </c>
      <c r="R129" s="110">
        <f t="shared" si="51"/>
        <v>3822.5</v>
      </c>
      <c r="S129" s="110">
        <f t="shared" si="52"/>
        <v>23497.5</v>
      </c>
      <c r="T129" s="103">
        <v>111</v>
      </c>
    </row>
    <row r="130" spans="1:20" s="31" customFormat="1" ht="33.950000000000003" customHeight="1">
      <c r="A130" s="81" t="e">
        <f t="shared" si="43"/>
        <v>#REF!</v>
      </c>
      <c r="B130" s="32" t="s">
        <v>281</v>
      </c>
      <c r="C130" s="32" t="s">
        <v>55</v>
      </c>
      <c r="D130" s="32" t="s">
        <v>81</v>
      </c>
      <c r="E130" s="33" t="s">
        <v>295</v>
      </c>
      <c r="F130" s="33" t="s">
        <v>436</v>
      </c>
      <c r="G130" s="107">
        <v>24000</v>
      </c>
      <c r="H130" s="107"/>
      <c r="I130" s="110">
        <v>25</v>
      </c>
      <c r="J130" s="110">
        <f t="shared" si="44"/>
        <v>688.8</v>
      </c>
      <c r="K130" s="110">
        <f t="shared" si="45"/>
        <v>1703.9999999999998</v>
      </c>
      <c r="L130" s="110">
        <f t="shared" si="46"/>
        <v>264</v>
      </c>
      <c r="M130" s="110">
        <f t="shared" si="47"/>
        <v>729.6</v>
      </c>
      <c r="N130" s="110">
        <f t="shared" si="48"/>
        <v>1701.6000000000001</v>
      </c>
      <c r="O130" s="110"/>
      <c r="P130" s="110">
        <f t="shared" si="49"/>
        <v>5088</v>
      </c>
      <c r="Q130" s="110">
        <f t="shared" si="50"/>
        <v>1443.4</v>
      </c>
      <c r="R130" s="110">
        <f t="shared" si="51"/>
        <v>3669.6</v>
      </c>
      <c r="S130" s="110">
        <f t="shared" si="52"/>
        <v>22556.6</v>
      </c>
      <c r="T130" s="103">
        <v>111</v>
      </c>
    </row>
    <row r="131" spans="1:20" s="31" customFormat="1" ht="33.950000000000003" customHeight="1">
      <c r="A131" s="81" t="e">
        <f t="shared" si="43"/>
        <v>#REF!</v>
      </c>
      <c r="B131" s="32" t="s">
        <v>278</v>
      </c>
      <c r="C131" s="32" t="s">
        <v>55</v>
      </c>
      <c r="D131" s="32" t="s">
        <v>81</v>
      </c>
      <c r="E131" s="33" t="s">
        <v>294</v>
      </c>
      <c r="F131" s="33" t="s">
        <v>436</v>
      </c>
      <c r="G131" s="107">
        <v>24000</v>
      </c>
      <c r="H131" s="107"/>
      <c r="I131" s="110">
        <v>25</v>
      </c>
      <c r="J131" s="110">
        <f t="shared" si="44"/>
        <v>688.8</v>
      </c>
      <c r="K131" s="110">
        <f t="shared" si="45"/>
        <v>1703.9999999999998</v>
      </c>
      <c r="L131" s="110">
        <f t="shared" si="46"/>
        <v>264</v>
      </c>
      <c r="M131" s="110">
        <f t="shared" si="47"/>
        <v>729.6</v>
      </c>
      <c r="N131" s="110">
        <f t="shared" si="48"/>
        <v>1701.6000000000001</v>
      </c>
      <c r="O131" s="110"/>
      <c r="P131" s="110">
        <f t="shared" si="49"/>
        <v>5088</v>
      </c>
      <c r="Q131" s="110">
        <f t="shared" si="50"/>
        <v>1443.4</v>
      </c>
      <c r="R131" s="110">
        <f t="shared" si="51"/>
        <v>3669.6</v>
      </c>
      <c r="S131" s="110">
        <f t="shared" si="52"/>
        <v>22556.6</v>
      </c>
      <c r="T131" s="103">
        <v>111</v>
      </c>
    </row>
    <row r="132" spans="1:20" s="31" customFormat="1" ht="33.950000000000003" customHeight="1">
      <c r="A132" s="81" t="e">
        <f t="shared" si="43"/>
        <v>#REF!</v>
      </c>
      <c r="B132" s="32" t="s">
        <v>256</v>
      </c>
      <c r="C132" s="32" t="s">
        <v>55</v>
      </c>
      <c r="D132" s="32" t="s">
        <v>56</v>
      </c>
      <c r="E132" s="33" t="s">
        <v>294</v>
      </c>
      <c r="F132" s="33" t="s">
        <v>436</v>
      </c>
      <c r="G132" s="107">
        <v>22000</v>
      </c>
      <c r="H132" s="107"/>
      <c r="I132" s="110">
        <v>25</v>
      </c>
      <c r="J132" s="110">
        <f t="shared" si="44"/>
        <v>631.4</v>
      </c>
      <c r="K132" s="110">
        <f t="shared" si="45"/>
        <v>1561.9999999999998</v>
      </c>
      <c r="L132" s="110">
        <f t="shared" si="46"/>
        <v>242.00000000000003</v>
      </c>
      <c r="M132" s="110">
        <f t="shared" si="47"/>
        <v>668.8</v>
      </c>
      <c r="N132" s="110">
        <f t="shared" si="48"/>
        <v>1559.8000000000002</v>
      </c>
      <c r="O132" s="110"/>
      <c r="P132" s="110">
        <f t="shared" si="49"/>
        <v>4664</v>
      </c>
      <c r="Q132" s="110">
        <f t="shared" si="50"/>
        <v>1325.1999999999998</v>
      </c>
      <c r="R132" s="110">
        <f t="shared" si="51"/>
        <v>3363.8</v>
      </c>
      <c r="S132" s="110">
        <f t="shared" si="52"/>
        <v>20674.8</v>
      </c>
      <c r="T132" s="103">
        <v>111</v>
      </c>
    </row>
    <row r="133" spans="1:20" s="31" customFormat="1" ht="33.950000000000003" customHeight="1">
      <c r="A133" s="81" t="e">
        <f t="shared" ref="A133:A197" si="84">+A132+1</f>
        <v>#REF!</v>
      </c>
      <c r="B133" s="32" t="s">
        <v>178</v>
      </c>
      <c r="C133" s="32" t="s">
        <v>55</v>
      </c>
      <c r="D133" s="32" t="s">
        <v>56</v>
      </c>
      <c r="E133" s="33" t="s">
        <v>294</v>
      </c>
      <c r="F133" s="33" t="s">
        <v>436</v>
      </c>
      <c r="G133" s="107">
        <v>22000</v>
      </c>
      <c r="H133" s="107"/>
      <c r="I133" s="110">
        <v>25</v>
      </c>
      <c r="J133" s="110">
        <f t="shared" si="44"/>
        <v>631.4</v>
      </c>
      <c r="K133" s="110">
        <f t="shared" si="45"/>
        <v>1561.9999999999998</v>
      </c>
      <c r="L133" s="110">
        <f t="shared" si="46"/>
        <v>242.00000000000003</v>
      </c>
      <c r="M133" s="110">
        <f t="shared" si="47"/>
        <v>668.8</v>
      </c>
      <c r="N133" s="110">
        <f t="shared" si="48"/>
        <v>1559.8000000000002</v>
      </c>
      <c r="O133" s="110"/>
      <c r="P133" s="110">
        <f t="shared" si="49"/>
        <v>4664</v>
      </c>
      <c r="Q133" s="110">
        <f t="shared" si="50"/>
        <v>1325.1999999999998</v>
      </c>
      <c r="R133" s="110">
        <f t="shared" si="51"/>
        <v>3363.8</v>
      </c>
      <c r="S133" s="110">
        <f t="shared" si="52"/>
        <v>20674.8</v>
      </c>
      <c r="T133" s="103">
        <v>111</v>
      </c>
    </row>
    <row r="134" spans="1:20" s="31" customFormat="1" ht="33.950000000000003" customHeight="1">
      <c r="A134" s="81" t="e">
        <f t="shared" si="84"/>
        <v>#REF!</v>
      </c>
      <c r="B134" s="32" t="s">
        <v>240</v>
      </c>
      <c r="C134" s="32" t="s">
        <v>439</v>
      </c>
      <c r="D134" s="32" t="s">
        <v>161</v>
      </c>
      <c r="E134" s="33" t="s">
        <v>295</v>
      </c>
      <c r="F134" s="33" t="s">
        <v>436</v>
      </c>
      <c r="G134" s="107">
        <v>70000</v>
      </c>
      <c r="H134" s="107">
        <v>5368.48</v>
      </c>
      <c r="I134" s="110">
        <v>25</v>
      </c>
      <c r="J134" s="110">
        <f t="shared" si="44"/>
        <v>2009</v>
      </c>
      <c r="K134" s="110">
        <f t="shared" si="45"/>
        <v>4970</v>
      </c>
      <c r="L134" s="110">
        <f t="shared" si="46"/>
        <v>770.00000000000011</v>
      </c>
      <c r="M134" s="110">
        <f t="shared" si="47"/>
        <v>2128</v>
      </c>
      <c r="N134" s="110">
        <f t="shared" si="48"/>
        <v>4963</v>
      </c>
      <c r="O134" s="110"/>
      <c r="P134" s="110">
        <f t="shared" si="49"/>
        <v>14840</v>
      </c>
      <c r="Q134" s="110">
        <f t="shared" si="50"/>
        <v>9530.48</v>
      </c>
      <c r="R134" s="110">
        <f t="shared" si="51"/>
        <v>10703</v>
      </c>
      <c r="S134" s="110">
        <f t="shared" si="52"/>
        <v>60469.520000000004</v>
      </c>
      <c r="T134" s="103">
        <v>111</v>
      </c>
    </row>
    <row r="135" spans="1:20" s="31" customFormat="1" ht="33.950000000000003" customHeight="1">
      <c r="A135" s="81" t="e">
        <f t="shared" si="84"/>
        <v>#REF!</v>
      </c>
      <c r="B135" s="32" t="s">
        <v>271</v>
      </c>
      <c r="C135" s="32" t="s">
        <v>439</v>
      </c>
      <c r="D135" s="32" t="s">
        <v>338</v>
      </c>
      <c r="E135" s="33" t="s">
        <v>295</v>
      </c>
      <c r="F135" s="33" t="s">
        <v>437</v>
      </c>
      <c r="G135" s="107">
        <v>35000</v>
      </c>
      <c r="H135" s="107"/>
      <c r="I135" s="110">
        <v>25</v>
      </c>
      <c r="J135" s="110">
        <f t="shared" si="44"/>
        <v>1004.5</v>
      </c>
      <c r="K135" s="110">
        <f t="shared" si="45"/>
        <v>2485</v>
      </c>
      <c r="L135" s="110">
        <f t="shared" si="46"/>
        <v>385.00000000000006</v>
      </c>
      <c r="M135" s="110">
        <f t="shared" si="47"/>
        <v>1064</v>
      </c>
      <c r="N135" s="110">
        <f t="shared" si="48"/>
        <v>2481.5</v>
      </c>
      <c r="O135" s="110">
        <v>1512.45</v>
      </c>
      <c r="P135" s="110">
        <f t="shared" si="49"/>
        <v>8932.4500000000007</v>
      </c>
      <c r="Q135" s="110">
        <f t="shared" si="50"/>
        <v>3605.95</v>
      </c>
      <c r="R135" s="110">
        <f t="shared" si="51"/>
        <v>5351.5</v>
      </c>
      <c r="S135" s="110">
        <f t="shared" si="52"/>
        <v>31394.05</v>
      </c>
      <c r="T135" s="103">
        <v>111</v>
      </c>
    </row>
    <row r="136" spans="1:20" s="31" customFormat="1" ht="33.950000000000003" customHeight="1">
      <c r="A136" s="81" t="e">
        <f t="shared" si="84"/>
        <v>#REF!</v>
      </c>
      <c r="B136" s="32" t="s">
        <v>119</v>
      </c>
      <c r="C136" s="32" t="s">
        <v>439</v>
      </c>
      <c r="D136" s="32" t="s">
        <v>338</v>
      </c>
      <c r="E136" s="33" t="s">
        <v>295</v>
      </c>
      <c r="F136" s="33" t="s">
        <v>437</v>
      </c>
      <c r="G136" s="107">
        <v>35000</v>
      </c>
      <c r="H136" s="107"/>
      <c r="I136" s="110">
        <v>25</v>
      </c>
      <c r="J136" s="110">
        <f t="shared" si="44"/>
        <v>1004.5</v>
      </c>
      <c r="K136" s="110">
        <f t="shared" si="45"/>
        <v>2485</v>
      </c>
      <c r="L136" s="110">
        <f t="shared" si="46"/>
        <v>385.00000000000006</v>
      </c>
      <c r="M136" s="110">
        <f t="shared" si="47"/>
        <v>1064</v>
      </c>
      <c r="N136" s="110">
        <f t="shared" si="48"/>
        <v>2481.5</v>
      </c>
      <c r="O136" s="110">
        <v>3024.9</v>
      </c>
      <c r="P136" s="110">
        <f t="shared" si="49"/>
        <v>10444.9</v>
      </c>
      <c r="Q136" s="110">
        <f t="shared" si="50"/>
        <v>5118.3999999999996</v>
      </c>
      <c r="R136" s="110">
        <f t="shared" si="51"/>
        <v>5351.5</v>
      </c>
      <c r="S136" s="110">
        <f t="shared" si="52"/>
        <v>29881.599999999999</v>
      </c>
      <c r="T136" s="103">
        <v>111</v>
      </c>
    </row>
    <row r="137" spans="1:20" s="31" customFormat="1" ht="33.950000000000003" customHeight="1">
      <c r="A137" s="81" t="e">
        <f t="shared" si="84"/>
        <v>#REF!</v>
      </c>
      <c r="B137" s="32" t="s">
        <v>118</v>
      </c>
      <c r="C137" s="32" t="s">
        <v>439</v>
      </c>
      <c r="D137" s="32" t="s">
        <v>338</v>
      </c>
      <c r="E137" s="33" t="s">
        <v>295</v>
      </c>
      <c r="F137" s="33" t="s">
        <v>437</v>
      </c>
      <c r="G137" s="107">
        <v>35000</v>
      </c>
      <c r="H137" s="107"/>
      <c r="I137" s="110">
        <v>25</v>
      </c>
      <c r="J137" s="110">
        <f t="shared" si="44"/>
        <v>1004.5</v>
      </c>
      <c r="K137" s="110">
        <f t="shared" si="45"/>
        <v>2485</v>
      </c>
      <c r="L137" s="110">
        <f t="shared" si="46"/>
        <v>385.00000000000006</v>
      </c>
      <c r="M137" s="110">
        <f t="shared" si="47"/>
        <v>1064</v>
      </c>
      <c r="N137" s="110">
        <f t="shared" si="48"/>
        <v>2481.5</v>
      </c>
      <c r="O137" s="110">
        <v>1512.45</v>
      </c>
      <c r="P137" s="110">
        <f t="shared" si="49"/>
        <v>8932.4500000000007</v>
      </c>
      <c r="Q137" s="110">
        <f t="shared" si="50"/>
        <v>3605.95</v>
      </c>
      <c r="R137" s="110">
        <f t="shared" si="51"/>
        <v>5351.5</v>
      </c>
      <c r="S137" s="110">
        <f t="shared" si="52"/>
        <v>31394.05</v>
      </c>
      <c r="T137" s="103">
        <v>111</v>
      </c>
    </row>
    <row r="138" spans="1:20" s="31" customFormat="1" ht="33.950000000000003" customHeight="1">
      <c r="A138" s="81" t="e">
        <f t="shared" si="84"/>
        <v>#REF!</v>
      </c>
      <c r="B138" s="32" t="s">
        <v>351</v>
      </c>
      <c r="C138" s="32" t="s">
        <v>440</v>
      </c>
      <c r="D138" s="32" t="s">
        <v>311</v>
      </c>
      <c r="E138" s="33" t="s">
        <v>296</v>
      </c>
      <c r="F138" s="33" t="s">
        <v>436</v>
      </c>
      <c r="G138" s="107">
        <v>120000</v>
      </c>
      <c r="H138" s="107">
        <v>16053.64</v>
      </c>
      <c r="I138" s="110">
        <v>25</v>
      </c>
      <c r="J138" s="110">
        <f t="shared" si="44"/>
        <v>3444</v>
      </c>
      <c r="K138" s="110">
        <f t="shared" si="45"/>
        <v>8520</v>
      </c>
      <c r="L138" s="110">
        <f t="shared" si="46"/>
        <v>1320.0000000000002</v>
      </c>
      <c r="M138" s="110">
        <f t="shared" si="47"/>
        <v>3648</v>
      </c>
      <c r="N138" s="110">
        <f t="shared" si="48"/>
        <v>8508</v>
      </c>
      <c r="O138" s="110">
        <v>3024.9</v>
      </c>
      <c r="P138" s="110">
        <f t="shared" si="49"/>
        <v>28464.9</v>
      </c>
      <c r="Q138" s="110">
        <f t="shared" si="50"/>
        <v>26195.54</v>
      </c>
      <c r="R138" s="110">
        <f t="shared" si="51"/>
        <v>18348</v>
      </c>
      <c r="S138" s="110">
        <f t="shared" si="52"/>
        <v>93804.459999999992</v>
      </c>
      <c r="T138" s="103">
        <v>111</v>
      </c>
    </row>
    <row r="139" spans="1:20" s="31" customFormat="1" ht="33.950000000000003" customHeight="1">
      <c r="A139" s="81" t="e">
        <f t="shared" si="84"/>
        <v>#REF!</v>
      </c>
      <c r="B139" s="32" t="s">
        <v>213</v>
      </c>
      <c r="C139" s="32" t="s">
        <v>440</v>
      </c>
      <c r="D139" s="32" t="s">
        <v>307</v>
      </c>
      <c r="E139" s="33" t="s">
        <v>293</v>
      </c>
      <c r="F139" s="33" t="s">
        <v>437</v>
      </c>
      <c r="G139" s="107">
        <v>110000</v>
      </c>
      <c r="H139" s="107">
        <v>14079.51</v>
      </c>
      <c r="I139" s="110">
        <v>25</v>
      </c>
      <c r="J139" s="110">
        <f>+G139*2.87%</f>
        <v>3157</v>
      </c>
      <c r="K139" s="110">
        <f>+G139*7.1%</f>
        <v>7809.9999999999991</v>
      </c>
      <c r="L139" s="110">
        <f>G139*1.1%</f>
        <v>1210.0000000000002</v>
      </c>
      <c r="M139" s="110">
        <f>+G139*3.04%</f>
        <v>3344</v>
      </c>
      <c r="N139" s="110">
        <f>+G139*7.09%</f>
        <v>7799.0000000000009</v>
      </c>
      <c r="O139" s="110">
        <v>1512.45</v>
      </c>
      <c r="P139" s="110">
        <f>SUM(J139:O139)</f>
        <v>24832.45</v>
      </c>
      <c r="Q139" s="110">
        <f>+H139+I139+J139+M139+O139</f>
        <v>22117.960000000003</v>
      </c>
      <c r="R139" s="110">
        <f>+K139+L139+N139</f>
        <v>16819</v>
      </c>
      <c r="S139" s="110">
        <f>+G139-Q139</f>
        <v>87882.04</v>
      </c>
      <c r="T139" s="103">
        <v>111</v>
      </c>
    </row>
    <row r="140" spans="1:20" s="31" customFormat="1" ht="33.950000000000003" customHeight="1">
      <c r="A140" s="81" t="e">
        <f t="shared" si="84"/>
        <v>#REF!</v>
      </c>
      <c r="B140" s="32" t="s">
        <v>173</v>
      </c>
      <c r="C140" s="32" t="s">
        <v>440</v>
      </c>
      <c r="D140" s="32" t="s">
        <v>408</v>
      </c>
      <c r="E140" s="33" t="s">
        <v>295</v>
      </c>
      <c r="F140" s="33" t="s">
        <v>436</v>
      </c>
      <c r="G140" s="107">
        <v>110000</v>
      </c>
      <c r="H140" s="107">
        <v>14079.51</v>
      </c>
      <c r="I140" s="110">
        <v>25</v>
      </c>
      <c r="J140" s="110">
        <f t="shared" si="44"/>
        <v>3157</v>
      </c>
      <c r="K140" s="110">
        <f t="shared" si="45"/>
        <v>7809.9999999999991</v>
      </c>
      <c r="L140" s="110">
        <f t="shared" si="46"/>
        <v>1210.0000000000002</v>
      </c>
      <c r="M140" s="110">
        <f t="shared" si="47"/>
        <v>3344</v>
      </c>
      <c r="N140" s="110">
        <f t="shared" si="48"/>
        <v>7799.0000000000009</v>
      </c>
      <c r="O140" s="110">
        <v>1512.45</v>
      </c>
      <c r="P140" s="110">
        <f t="shared" si="49"/>
        <v>24832.45</v>
      </c>
      <c r="Q140" s="110">
        <f t="shared" si="50"/>
        <v>22117.960000000003</v>
      </c>
      <c r="R140" s="110">
        <f t="shared" si="51"/>
        <v>16819</v>
      </c>
      <c r="S140" s="110">
        <f t="shared" si="52"/>
        <v>87882.04</v>
      </c>
      <c r="T140" s="103">
        <v>111</v>
      </c>
    </row>
    <row r="141" spans="1:20" s="31" customFormat="1" ht="33.950000000000003" customHeight="1">
      <c r="A141" s="81" t="e">
        <f t="shared" si="84"/>
        <v>#REF!</v>
      </c>
      <c r="B141" s="69" t="s">
        <v>228</v>
      </c>
      <c r="C141" s="32" t="s">
        <v>440</v>
      </c>
      <c r="D141" s="69" t="s">
        <v>229</v>
      </c>
      <c r="E141" s="33" t="s">
        <v>295</v>
      </c>
      <c r="F141" s="33" t="s">
        <v>437</v>
      </c>
      <c r="G141" s="107">
        <v>65000</v>
      </c>
      <c r="H141" s="107">
        <v>4427.58</v>
      </c>
      <c r="I141" s="110">
        <v>25</v>
      </c>
      <c r="J141" s="110">
        <f t="shared" ref="J141:J225" si="85">+G141*2.87%</f>
        <v>1865.5</v>
      </c>
      <c r="K141" s="110">
        <f t="shared" ref="K141:K225" si="86">+G141*7.1%</f>
        <v>4615</v>
      </c>
      <c r="L141" s="110">
        <f t="shared" ref="L141:L225" si="87">G141*1.1%</f>
        <v>715.00000000000011</v>
      </c>
      <c r="M141" s="110">
        <f t="shared" ref="M141:M225" si="88">+G141*3.04%</f>
        <v>1976</v>
      </c>
      <c r="N141" s="110">
        <f t="shared" ref="N141:N225" si="89">+G141*7.09%</f>
        <v>4608.5</v>
      </c>
      <c r="O141" s="110"/>
      <c r="P141" s="110">
        <f t="shared" ref="P141:P225" si="90">SUM(J141:O141)</f>
        <v>13780</v>
      </c>
      <c r="Q141" s="110">
        <f t="shared" ref="Q141:Q225" si="91">+H141+I141+J141+M141+O141</f>
        <v>8294.08</v>
      </c>
      <c r="R141" s="110">
        <f t="shared" ref="R141:R225" si="92">+K141+L141+N141</f>
        <v>9938.5</v>
      </c>
      <c r="S141" s="110">
        <f t="shared" ref="S141:S225" si="93">+G141-Q141</f>
        <v>56705.919999999998</v>
      </c>
      <c r="T141" s="103">
        <v>111</v>
      </c>
    </row>
    <row r="142" spans="1:20" s="31" customFormat="1" ht="33.950000000000003" customHeight="1">
      <c r="A142" s="81" t="e">
        <f t="shared" si="84"/>
        <v>#REF!</v>
      </c>
      <c r="B142" s="25" t="s">
        <v>381</v>
      </c>
      <c r="C142" s="32" t="s">
        <v>440</v>
      </c>
      <c r="D142" s="32" t="s">
        <v>382</v>
      </c>
      <c r="E142" s="33" t="s">
        <v>293</v>
      </c>
      <c r="F142" s="33" t="s">
        <v>436</v>
      </c>
      <c r="G142" s="107">
        <v>65000</v>
      </c>
      <c r="H142" s="107">
        <v>4427.58</v>
      </c>
      <c r="I142" s="110">
        <v>25</v>
      </c>
      <c r="J142" s="110">
        <f t="shared" si="85"/>
        <v>1865.5</v>
      </c>
      <c r="K142" s="110">
        <f t="shared" si="86"/>
        <v>4615</v>
      </c>
      <c r="L142" s="110">
        <f t="shared" si="87"/>
        <v>715.00000000000011</v>
      </c>
      <c r="M142" s="110">
        <f t="shared" si="88"/>
        <v>1976</v>
      </c>
      <c r="N142" s="110">
        <f t="shared" si="89"/>
        <v>4608.5</v>
      </c>
      <c r="O142" s="110"/>
      <c r="P142" s="110">
        <f t="shared" si="90"/>
        <v>13780</v>
      </c>
      <c r="Q142" s="110">
        <f t="shared" si="91"/>
        <v>8294.08</v>
      </c>
      <c r="R142" s="110">
        <f t="shared" si="92"/>
        <v>9938.5</v>
      </c>
      <c r="S142" s="110">
        <f t="shared" si="93"/>
        <v>56705.919999999998</v>
      </c>
      <c r="T142" s="103">
        <v>111</v>
      </c>
    </row>
    <row r="143" spans="1:20" s="31" customFormat="1" ht="33.950000000000003" customHeight="1">
      <c r="A143" s="81" t="e">
        <f t="shared" si="84"/>
        <v>#REF!</v>
      </c>
      <c r="B143" s="68" t="s">
        <v>417</v>
      </c>
      <c r="C143" s="32" t="s">
        <v>440</v>
      </c>
      <c r="D143" s="32" t="s">
        <v>382</v>
      </c>
      <c r="E143" s="33" t="s">
        <v>293</v>
      </c>
      <c r="F143" s="88" t="s">
        <v>437</v>
      </c>
      <c r="G143" s="111">
        <v>50000</v>
      </c>
      <c r="H143" s="111">
        <v>1854</v>
      </c>
      <c r="I143" s="116">
        <v>25</v>
      </c>
      <c r="J143" s="116">
        <f t="shared" si="85"/>
        <v>1435</v>
      </c>
      <c r="K143" s="116">
        <f t="shared" si="86"/>
        <v>3549.9999999999995</v>
      </c>
      <c r="L143" s="116">
        <f t="shared" si="87"/>
        <v>550</v>
      </c>
      <c r="M143" s="116">
        <f t="shared" si="88"/>
        <v>1520</v>
      </c>
      <c r="N143" s="116">
        <f t="shared" si="89"/>
        <v>3545.0000000000005</v>
      </c>
      <c r="O143" s="116"/>
      <c r="P143" s="116">
        <f t="shared" si="90"/>
        <v>10600</v>
      </c>
      <c r="Q143" s="116">
        <f t="shared" si="91"/>
        <v>4834</v>
      </c>
      <c r="R143" s="116">
        <f t="shared" si="92"/>
        <v>7645</v>
      </c>
      <c r="S143" s="116">
        <f t="shared" si="93"/>
        <v>45166</v>
      </c>
      <c r="T143" s="105">
        <v>111</v>
      </c>
    </row>
    <row r="144" spans="1:20" s="31" customFormat="1" ht="33.950000000000003" customHeight="1">
      <c r="A144" s="81" t="e">
        <f t="shared" si="84"/>
        <v>#REF!</v>
      </c>
      <c r="B144" s="69" t="s">
        <v>192</v>
      </c>
      <c r="C144" s="32" t="s">
        <v>440</v>
      </c>
      <c r="D144" s="69" t="s">
        <v>414</v>
      </c>
      <c r="E144" s="88" t="s">
        <v>295</v>
      </c>
      <c r="F144" s="88" t="s">
        <v>437</v>
      </c>
      <c r="G144" s="111">
        <v>40000</v>
      </c>
      <c r="H144" s="111"/>
      <c r="I144" s="116">
        <v>25</v>
      </c>
      <c r="J144" s="116">
        <f t="shared" si="85"/>
        <v>1148</v>
      </c>
      <c r="K144" s="116">
        <f t="shared" si="86"/>
        <v>2839.9999999999995</v>
      </c>
      <c r="L144" s="116">
        <f t="shared" si="87"/>
        <v>440.00000000000006</v>
      </c>
      <c r="M144" s="116">
        <f t="shared" si="88"/>
        <v>1216</v>
      </c>
      <c r="N144" s="116">
        <f t="shared" si="89"/>
        <v>2836</v>
      </c>
      <c r="O144" s="110">
        <v>3024.9</v>
      </c>
      <c r="P144" s="116">
        <f t="shared" si="90"/>
        <v>11504.9</v>
      </c>
      <c r="Q144" s="116">
        <f t="shared" si="91"/>
        <v>5413.9</v>
      </c>
      <c r="R144" s="116">
        <f t="shared" si="92"/>
        <v>6116</v>
      </c>
      <c r="S144" s="116">
        <f t="shared" si="93"/>
        <v>34586.1</v>
      </c>
      <c r="T144" s="105">
        <v>111</v>
      </c>
    </row>
    <row r="145" spans="1:20" s="31" customFormat="1" ht="33.950000000000003" customHeight="1">
      <c r="A145" s="81" t="e">
        <f t="shared" si="84"/>
        <v>#REF!</v>
      </c>
      <c r="B145" s="32" t="s">
        <v>135</v>
      </c>
      <c r="C145" s="32" t="s">
        <v>440</v>
      </c>
      <c r="D145" s="32" t="s">
        <v>45</v>
      </c>
      <c r="E145" s="33" t="s">
        <v>295</v>
      </c>
      <c r="F145" s="88" t="s">
        <v>437</v>
      </c>
      <c r="G145" s="107">
        <v>28800</v>
      </c>
      <c r="H145" s="107"/>
      <c r="I145" s="110">
        <v>25</v>
      </c>
      <c r="J145" s="110">
        <f t="shared" ref="J145:J150" si="94">+G145*2.87%</f>
        <v>826.56</v>
      </c>
      <c r="K145" s="110">
        <f t="shared" ref="K145:K150" si="95">+G145*7.1%</f>
        <v>2044.7999999999997</v>
      </c>
      <c r="L145" s="110">
        <f t="shared" ref="L145:L150" si="96">G145*1.1%</f>
        <v>316.8</v>
      </c>
      <c r="M145" s="110">
        <f t="shared" ref="M145:M150" si="97">+G145*3.04%</f>
        <v>875.52</v>
      </c>
      <c r="N145" s="110">
        <f t="shared" ref="N145:N150" si="98">+G145*7.09%</f>
        <v>2041.92</v>
      </c>
      <c r="O145" s="110"/>
      <c r="P145" s="110">
        <f t="shared" ref="P145:P150" si="99">SUM(J145:O145)</f>
        <v>6105.6</v>
      </c>
      <c r="Q145" s="110">
        <f t="shared" ref="Q145:Q150" si="100">+H145+I145+J145+M145+O145</f>
        <v>1727.08</v>
      </c>
      <c r="R145" s="110">
        <f t="shared" ref="R145:R150" si="101">+K145+L145+N145</f>
        <v>4403.5200000000004</v>
      </c>
      <c r="S145" s="110">
        <f t="shared" ref="S145:S150" si="102">+G145-Q145</f>
        <v>27072.92</v>
      </c>
      <c r="T145" s="103">
        <v>111</v>
      </c>
    </row>
    <row r="146" spans="1:20" s="31" customFormat="1" ht="33.950000000000003" customHeight="1">
      <c r="A146" s="81" t="e">
        <f t="shared" si="84"/>
        <v>#REF!</v>
      </c>
      <c r="B146" s="25" t="s">
        <v>452</v>
      </c>
      <c r="C146" s="32" t="s">
        <v>440</v>
      </c>
      <c r="D146" s="25" t="s">
        <v>341</v>
      </c>
      <c r="E146" s="33" t="s">
        <v>293</v>
      </c>
      <c r="F146" s="88" t="s">
        <v>437</v>
      </c>
      <c r="G146" s="107">
        <v>30000</v>
      </c>
      <c r="H146" s="107"/>
      <c r="I146" s="110">
        <v>25</v>
      </c>
      <c r="J146" s="110">
        <f t="shared" si="94"/>
        <v>861</v>
      </c>
      <c r="K146" s="110">
        <f t="shared" si="95"/>
        <v>2130</v>
      </c>
      <c r="L146" s="110">
        <f t="shared" si="96"/>
        <v>330.00000000000006</v>
      </c>
      <c r="M146" s="110">
        <f t="shared" si="97"/>
        <v>912</v>
      </c>
      <c r="N146" s="110">
        <f t="shared" si="98"/>
        <v>2127</v>
      </c>
      <c r="O146" s="110"/>
      <c r="P146" s="110">
        <f t="shared" si="99"/>
        <v>6360</v>
      </c>
      <c r="Q146" s="110">
        <f t="shared" si="100"/>
        <v>1798</v>
      </c>
      <c r="R146" s="110">
        <f t="shared" si="101"/>
        <v>4587</v>
      </c>
      <c r="S146" s="110">
        <f t="shared" si="102"/>
        <v>28202</v>
      </c>
      <c r="T146" s="103">
        <v>111</v>
      </c>
    </row>
    <row r="147" spans="1:20" s="31" customFormat="1" ht="33.950000000000003" customHeight="1">
      <c r="A147" s="81" t="e">
        <f t="shared" si="84"/>
        <v>#REF!</v>
      </c>
      <c r="B147" s="25" t="s">
        <v>453</v>
      </c>
      <c r="C147" s="32" t="s">
        <v>440</v>
      </c>
      <c r="D147" s="25" t="s">
        <v>341</v>
      </c>
      <c r="E147" s="33" t="s">
        <v>293</v>
      </c>
      <c r="F147" s="88" t="s">
        <v>436</v>
      </c>
      <c r="G147" s="107">
        <v>25000</v>
      </c>
      <c r="H147" s="107"/>
      <c r="I147" s="110">
        <v>25</v>
      </c>
      <c r="J147" s="110">
        <f t="shared" si="94"/>
        <v>717.5</v>
      </c>
      <c r="K147" s="110">
        <f t="shared" si="95"/>
        <v>1774.9999999999998</v>
      </c>
      <c r="L147" s="110">
        <f t="shared" si="96"/>
        <v>275</v>
      </c>
      <c r="M147" s="110">
        <f t="shared" si="97"/>
        <v>760</v>
      </c>
      <c r="N147" s="110">
        <f t="shared" si="98"/>
        <v>1772.5000000000002</v>
      </c>
      <c r="O147" s="110"/>
      <c r="P147" s="110">
        <f t="shared" si="99"/>
        <v>5300</v>
      </c>
      <c r="Q147" s="110">
        <f t="shared" si="100"/>
        <v>1502.5</v>
      </c>
      <c r="R147" s="110">
        <f t="shared" si="101"/>
        <v>3822.5</v>
      </c>
      <c r="S147" s="110">
        <f t="shared" si="102"/>
        <v>23497.5</v>
      </c>
      <c r="T147" s="103">
        <v>111</v>
      </c>
    </row>
    <row r="148" spans="1:20" s="31" customFormat="1" ht="33.950000000000003" customHeight="1">
      <c r="A148" s="81" t="e">
        <f t="shared" si="84"/>
        <v>#REF!</v>
      </c>
      <c r="B148" s="25" t="s">
        <v>461</v>
      </c>
      <c r="C148" s="32" t="s">
        <v>440</v>
      </c>
      <c r="D148" s="25" t="s">
        <v>341</v>
      </c>
      <c r="E148" s="33" t="s">
        <v>293</v>
      </c>
      <c r="F148" s="88" t="s">
        <v>436</v>
      </c>
      <c r="G148" s="107">
        <v>25000</v>
      </c>
      <c r="H148" s="107"/>
      <c r="I148" s="110">
        <v>25</v>
      </c>
      <c r="J148" s="110">
        <f t="shared" si="94"/>
        <v>717.5</v>
      </c>
      <c r="K148" s="110">
        <f t="shared" si="95"/>
        <v>1774.9999999999998</v>
      </c>
      <c r="L148" s="110">
        <f t="shared" si="96"/>
        <v>275</v>
      </c>
      <c r="M148" s="110">
        <f t="shared" si="97"/>
        <v>760</v>
      </c>
      <c r="N148" s="110">
        <f t="shared" si="98"/>
        <v>1772.5000000000002</v>
      </c>
      <c r="O148" s="110"/>
      <c r="P148" s="110">
        <f t="shared" si="99"/>
        <v>5300</v>
      </c>
      <c r="Q148" s="110">
        <f t="shared" si="100"/>
        <v>1502.5</v>
      </c>
      <c r="R148" s="110">
        <f t="shared" si="101"/>
        <v>3822.5</v>
      </c>
      <c r="S148" s="110">
        <f t="shared" si="102"/>
        <v>23497.5</v>
      </c>
      <c r="T148" s="103">
        <v>111</v>
      </c>
    </row>
    <row r="149" spans="1:20" s="31" customFormat="1" ht="33.950000000000003" customHeight="1">
      <c r="A149" s="81" t="e">
        <f t="shared" si="84"/>
        <v>#REF!</v>
      </c>
      <c r="B149" s="106" t="s">
        <v>468</v>
      </c>
      <c r="C149" s="73" t="s">
        <v>440</v>
      </c>
      <c r="D149" s="106" t="s">
        <v>341</v>
      </c>
      <c r="E149" s="33" t="s">
        <v>293</v>
      </c>
      <c r="F149" s="88" t="s">
        <v>437</v>
      </c>
      <c r="G149" s="107">
        <v>25000</v>
      </c>
      <c r="H149" s="107"/>
      <c r="I149" s="110">
        <v>25</v>
      </c>
      <c r="J149" s="110">
        <f t="shared" si="94"/>
        <v>717.5</v>
      </c>
      <c r="K149" s="110">
        <f t="shared" si="95"/>
        <v>1774.9999999999998</v>
      </c>
      <c r="L149" s="110">
        <f t="shared" si="96"/>
        <v>275</v>
      </c>
      <c r="M149" s="110">
        <f t="shared" si="97"/>
        <v>760</v>
      </c>
      <c r="N149" s="110">
        <f t="shared" si="98"/>
        <v>1772.5000000000002</v>
      </c>
      <c r="O149" s="110"/>
      <c r="P149" s="110">
        <f t="shared" si="99"/>
        <v>5300</v>
      </c>
      <c r="Q149" s="110">
        <f t="shared" si="100"/>
        <v>1502.5</v>
      </c>
      <c r="R149" s="110">
        <f t="shared" si="101"/>
        <v>3822.5</v>
      </c>
      <c r="S149" s="110">
        <f t="shared" si="102"/>
        <v>23497.5</v>
      </c>
      <c r="T149" s="103">
        <v>111</v>
      </c>
    </row>
    <row r="150" spans="1:20" s="31" customFormat="1" ht="33.950000000000003" customHeight="1">
      <c r="A150" s="81" t="e">
        <f t="shared" si="84"/>
        <v>#REF!</v>
      </c>
      <c r="B150" s="25" t="s">
        <v>472</v>
      </c>
      <c r="C150" s="32" t="s">
        <v>440</v>
      </c>
      <c r="D150" s="25" t="s">
        <v>341</v>
      </c>
      <c r="E150" s="33" t="s">
        <v>293</v>
      </c>
      <c r="F150" s="88" t="s">
        <v>437</v>
      </c>
      <c r="G150" s="107">
        <v>25000</v>
      </c>
      <c r="H150" s="107"/>
      <c r="I150" s="110">
        <v>25</v>
      </c>
      <c r="J150" s="110">
        <f t="shared" si="94"/>
        <v>717.5</v>
      </c>
      <c r="K150" s="110">
        <f t="shared" si="95"/>
        <v>1774.9999999999998</v>
      </c>
      <c r="L150" s="110">
        <f t="shared" si="96"/>
        <v>275</v>
      </c>
      <c r="M150" s="110">
        <f t="shared" si="97"/>
        <v>760</v>
      </c>
      <c r="N150" s="110">
        <f t="shared" si="98"/>
        <v>1772.5000000000002</v>
      </c>
      <c r="O150" s="110"/>
      <c r="P150" s="110">
        <f t="shared" si="99"/>
        <v>5300</v>
      </c>
      <c r="Q150" s="110">
        <f t="shared" si="100"/>
        <v>1502.5</v>
      </c>
      <c r="R150" s="110">
        <f t="shared" si="101"/>
        <v>3822.5</v>
      </c>
      <c r="S150" s="110">
        <f t="shared" si="102"/>
        <v>23497.5</v>
      </c>
      <c r="T150" s="103">
        <v>111</v>
      </c>
    </row>
    <row r="151" spans="1:20" s="31" customFormat="1" ht="33.950000000000003" customHeight="1">
      <c r="A151" s="81" t="e">
        <f t="shared" si="84"/>
        <v>#REF!</v>
      </c>
      <c r="B151" s="32" t="s">
        <v>165</v>
      </c>
      <c r="C151" s="32" t="s">
        <v>440</v>
      </c>
      <c r="D151" s="25" t="s">
        <v>100</v>
      </c>
      <c r="E151" s="33" t="s">
        <v>293</v>
      </c>
      <c r="F151" s="33" t="s">
        <v>436</v>
      </c>
      <c r="G151" s="107">
        <v>22000</v>
      </c>
      <c r="H151" s="107"/>
      <c r="I151" s="110">
        <v>25</v>
      </c>
      <c r="J151" s="110">
        <f t="shared" si="85"/>
        <v>631.4</v>
      </c>
      <c r="K151" s="110">
        <f t="shared" si="86"/>
        <v>1561.9999999999998</v>
      </c>
      <c r="L151" s="110">
        <f t="shared" si="87"/>
        <v>242.00000000000003</v>
      </c>
      <c r="M151" s="110">
        <f t="shared" si="88"/>
        <v>668.8</v>
      </c>
      <c r="N151" s="110">
        <f t="shared" si="89"/>
        <v>1559.8000000000002</v>
      </c>
      <c r="O151" s="110"/>
      <c r="P151" s="110">
        <f t="shared" si="90"/>
        <v>4664</v>
      </c>
      <c r="Q151" s="110">
        <f t="shared" si="91"/>
        <v>1325.1999999999998</v>
      </c>
      <c r="R151" s="110">
        <f t="shared" si="92"/>
        <v>3363.8</v>
      </c>
      <c r="S151" s="110">
        <f t="shared" si="93"/>
        <v>20674.8</v>
      </c>
      <c r="T151" s="103">
        <v>111</v>
      </c>
    </row>
    <row r="152" spans="1:20" s="31" customFormat="1" ht="33.950000000000003" customHeight="1">
      <c r="A152" s="81" t="e">
        <f t="shared" si="84"/>
        <v>#REF!</v>
      </c>
      <c r="B152" s="73" t="s">
        <v>96</v>
      </c>
      <c r="C152" s="73" t="s">
        <v>41</v>
      </c>
      <c r="D152" s="73" t="s">
        <v>309</v>
      </c>
      <c r="E152" s="36" t="s">
        <v>295</v>
      </c>
      <c r="F152" s="36" t="s">
        <v>437</v>
      </c>
      <c r="G152" s="108">
        <v>110000</v>
      </c>
      <c r="H152" s="108">
        <v>14457.62</v>
      </c>
      <c r="I152" s="109">
        <v>25</v>
      </c>
      <c r="J152" s="109">
        <f t="shared" si="85"/>
        <v>3157</v>
      </c>
      <c r="K152" s="109">
        <f t="shared" si="86"/>
        <v>7809.9999999999991</v>
      </c>
      <c r="L152" s="109">
        <f t="shared" si="87"/>
        <v>1210.0000000000002</v>
      </c>
      <c r="M152" s="109">
        <f t="shared" si="88"/>
        <v>3344</v>
      </c>
      <c r="N152" s="109">
        <f t="shared" si="89"/>
        <v>7799.0000000000009</v>
      </c>
      <c r="O152" s="109"/>
      <c r="P152" s="109">
        <f t="shared" si="90"/>
        <v>23320</v>
      </c>
      <c r="Q152" s="109">
        <f t="shared" si="91"/>
        <v>20983.620000000003</v>
      </c>
      <c r="R152" s="109">
        <f t="shared" si="92"/>
        <v>16819</v>
      </c>
      <c r="S152" s="109">
        <f t="shared" si="93"/>
        <v>89016.38</v>
      </c>
      <c r="T152" s="104">
        <v>111</v>
      </c>
    </row>
    <row r="153" spans="1:20" s="31" customFormat="1" ht="33.950000000000003" customHeight="1">
      <c r="A153" s="81" t="e">
        <f t="shared" si="84"/>
        <v>#REF!</v>
      </c>
      <c r="B153" s="32" t="s">
        <v>107</v>
      </c>
      <c r="C153" s="73" t="s">
        <v>41</v>
      </c>
      <c r="D153" s="32" t="s">
        <v>154</v>
      </c>
      <c r="E153" s="33" t="s">
        <v>295</v>
      </c>
      <c r="F153" s="33" t="s">
        <v>437</v>
      </c>
      <c r="G153" s="107">
        <v>38500</v>
      </c>
      <c r="H153" s="107">
        <v>230.95</v>
      </c>
      <c r="I153" s="110">
        <v>25</v>
      </c>
      <c r="J153" s="110">
        <f t="shared" si="85"/>
        <v>1104.95</v>
      </c>
      <c r="K153" s="110">
        <f t="shared" si="86"/>
        <v>2733.4999999999995</v>
      </c>
      <c r="L153" s="110">
        <f t="shared" si="87"/>
        <v>423.50000000000006</v>
      </c>
      <c r="M153" s="110">
        <f t="shared" si="88"/>
        <v>1170.4000000000001</v>
      </c>
      <c r="N153" s="110">
        <f t="shared" si="89"/>
        <v>2729.65</v>
      </c>
      <c r="O153" s="110"/>
      <c r="P153" s="110">
        <f t="shared" si="90"/>
        <v>8162</v>
      </c>
      <c r="Q153" s="110">
        <f t="shared" si="91"/>
        <v>2531.3000000000002</v>
      </c>
      <c r="R153" s="110">
        <f t="shared" si="92"/>
        <v>5886.65</v>
      </c>
      <c r="S153" s="110">
        <f t="shared" si="93"/>
        <v>35968.699999999997</v>
      </c>
      <c r="T153" s="103">
        <v>111</v>
      </c>
    </row>
    <row r="154" spans="1:20" s="31" customFormat="1" ht="33.950000000000003" customHeight="1">
      <c r="A154" s="81" t="e">
        <f t="shared" si="84"/>
        <v>#REF!</v>
      </c>
      <c r="B154" s="32" t="s">
        <v>122</v>
      </c>
      <c r="C154" s="73" t="s">
        <v>41</v>
      </c>
      <c r="D154" s="32" t="s">
        <v>154</v>
      </c>
      <c r="E154" s="33" t="s">
        <v>295</v>
      </c>
      <c r="F154" s="33" t="s">
        <v>437</v>
      </c>
      <c r="G154" s="107">
        <v>28875</v>
      </c>
      <c r="H154" s="107"/>
      <c r="I154" s="110">
        <v>25</v>
      </c>
      <c r="J154" s="110">
        <f t="shared" si="85"/>
        <v>828.71249999999998</v>
      </c>
      <c r="K154" s="110">
        <f t="shared" si="86"/>
        <v>2050.125</v>
      </c>
      <c r="L154" s="110">
        <f t="shared" si="87"/>
        <v>317.62500000000006</v>
      </c>
      <c r="M154" s="110">
        <f t="shared" si="88"/>
        <v>877.8</v>
      </c>
      <c r="N154" s="110">
        <f t="shared" si="89"/>
        <v>2047.2375000000002</v>
      </c>
      <c r="O154" s="110">
        <v>3024.9</v>
      </c>
      <c r="P154" s="110">
        <f t="shared" si="90"/>
        <v>9146.4</v>
      </c>
      <c r="Q154" s="110">
        <f t="shared" si="91"/>
        <v>4756.4125000000004</v>
      </c>
      <c r="R154" s="110">
        <f t="shared" si="92"/>
        <v>4414.9875000000002</v>
      </c>
      <c r="S154" s="110">
        <f t="shared" si="93"/>
        <v>24118.587500000001</v>
      </c>
      <c r="T154" s="103">
        <v>111</v>
      </c>
    </row>
    <row r="155" spans="1:20" s="31" customFormat="1" ht="33.950000000000003" customHeight="1">
      <c r="A155" s="81" t="e">
        <f t="shared" si="84"/>
        <v>#REF!</v>
      </c>
      <c r="B155" s="32" t="s">
        <v>78</v>
      </c>
      <c r="C155" s="73" t="s">
        <v>41</v>
      </c>
      <c r="D155" s="32" t="s">
        <v>473</v>
      </c>
      <c r="E155" s="33" t="s">
        <v>295</v>
      </c>
      <c r="F155" s="33" t="s">
        <v>436</v>
      </c>
      <c r="G155" s="107">
        <v>40000</v>
      </c>
      <c r="H155" s="107">
        <v>442.65</v>
      </c>
      <c r="I155" s="110">
        <v>25</v>
      </c>
      <c r="J155" s="110">
        <f t="shared" si="85"/>
        <v>1148</v>
      </c>
      <c r="K155" s="110">
        <f t="shared" si="86"/>
        <v>2839.9999999999995</v>
      </c>
      <c r="L155" s="110">
        <f t="shared" si="87"/>
        <v>440.00000000000006</v>
      </c>
      <c r="M155" s="110">
        <f t="shared" si="88"/>
        <v>1216</v>
      </c>
      <c r="N155" s="110">
        <f t="shared" si="89"/>
        <v>2836</v>
      </c>
      <c r="O155" s="110"/>
      <c r="P155" s="110">
        <f t="shared" si="90"/>
        <v>8480</v>
      </c>
      <c r="Q155" s="110">
        <f t="shared" si="91"/>
        <v>2831.65</v>
      </c>
      <c r="R155" s="110">
        <f t="shared" si="92"/>
        <v>6116</v>
      </c>
      <c r="S155" s="110">
        <f t="shared" si="93"/>
        <v>37168.35</v>
      </c>
      <c r="T155" s="103">
        <v>111</v>
      </c>
    </row>
    <row r="156" spans="1:20" s="31" customFormat="1" ht="33.950000000000003" customHeight="1">
      <c r="A156" s="81" t="e">
        <f t="shared" si="84"/>
        <v>#REF!</v>
      </c>
      <c r="B156" s="32" t="s">
        <v>272</v>
      </c>
      <c r="C156" s="73" t="s">
        <v>41</v>
      </c>
      <c r="D156" s="32" t="s">
        <v>473</v>
      </c>
      <c r="E156" s="33" t="s">
        <v>295</v>
      </c>
      <c r="F156" s="33" t="s">
        <v>436</v>
      </c>
      <c r="G156" s="107">
        <v>40000</v>
      </c>
      <c r="H156" s="107">
        <v>442.65</v>
      </c>
      <c r="I156" s="110">
        <v>25</v>
      </c>
      <c r="J156" s="110">
        <f t="shared" si="85"/>
        <v>1148</v>
      </c>
      <c r="K156" s="110">
        <f t="shared" si="86"/>
        <v>2839.9999999999995</v>
      </c>
      <c r="L156" s="110">
        <f t="shared" si="87"/>
        <v>440.00000000000006</v>
      </c>
      <c r="M156" s="110">
        <f t="shared" si="88"/>
        <v>1216</v>
      </c>
      <c r="N156" s="110">
        <f t="shared" si="89"/>
        <v>2836</v>
      </c>
      <c r="O156" s="110"/>
      <c r="P156" s="110">
        <f t="shared" si="90"/>
        <v>8480</v>
      </c>
      <c r="Q156" s="110">
        <f t="shared" si="91"/>
        <v>2831.65</v>
      </c>
      <c r="R156" s="110">
        <f t="shared" si="92"/>
        <v>6116</v>
      </c>
      <c r="S156" s="110">
        <f t="shared" si="93"/>
        <v>37168.35</v>
      </c>
      <c r="T156" s="103">
        <v>111</v>
      </c>
    </row>
    <row r="157" spans="1:20" s="31" customFormat="1" ht="33.950000000000003" customHeight="1">
      <c r="A157" s="81" t="e">
        <f t="shared" si="84"/>
        <v>#REF!</v>
      </c>
      <c r="B157" s="32" t="s">
        <v>60</v>
      </c>
      <c r="C157" s="73" t="s">
        <v>41</v>
      </c>
      <c r="D157" s="32" t="s">
        <v>473</v>
      </c>
      <c r="E157" s="33" t="s">
        <v>295</v>
      </c>
      <c r="F157" s="33" t="s">
        <v>437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 t="e">
        <f t="shared" si="84"/>
        <v>#REF!</v>
      </c>
      <c r="B158" s="32" t="s">
        <v>204</v>
      </c>
      <c r="C158" s="73" t="s">
        <v>41</v>
      </c>
      <c r="D158" s="32" t="s">
        <v>473</v>
      </c>
      <c r="E158" s="33" t="s">
        <v>295</v>
      </c>
      <c r="F158" s="33" t="s">
        <v>436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71" customFormat="1" ht="33.75" customHeight="1">
      <c r="A159" s="81" t="e">
        <f t="shared" si="84"/>
        <v>#REF!</v>
      </c>
      <c r="B159" s="32" t="s">
        <v>195</v>
      </c>
      <c r="C159" s="73" t="s">
        <v>41</v>
      </c>
      <c r="D159" s="32" t="s">
        <v>473</v>
      </c>
      <c r="E159" s="33" t="s">
        <v>293</v>
      </c>
      <c r="F159" s="33" t="s">
        <v>436</v>
      </c>
      <c r="G159" s="107">
        <v>40000</v>
      </c>
      <c r="H159" s="107">
        <v>215.78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>
        <v>1512.45</v>
      </c>
      <c r="P159" s="110">
        <f t="shared" si="90"/>
        <v>9992.4500000000007</v>
      </c>
      <c r="Q159" s="110">
        <f t="shared" si="91"/>
        <v>4117.2299999999996</v>
      </c>
      <c r="R159" s="110">
        <f t="shared" si="92"/>
        <v>6116</v>
      </c>
      <c r="S159" s="110">
        <f t="shared" si="93"/>
        <v>35882.770000000004</v>
      </c>
      <c r="T159" s="103">
        <v>111</v>
      </c>
    </row>
    <row r="160" spans="1:20" s="31" customFormat="1" ht="33.950000000000003" customHeight="1">
      <c r="A160" s="81" t="e">
        <f t="shared" si="84"/>
        <v>#REF!</v>
      </c>
      <c r="B160" s="32" t="s">
        <v>279</v>
      </c>
      <c r="C160" s="73" t="s">
        <v>41</v>
      </c>
      <c r="D160" s="32" t="s">
        <v>473</v>
      </c>
      <c r="E160" s="33" t="s">
        <v>293</v>
      </c>
      <c r="F160" s="33" t="s">
        <v>436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31" customFormat="1" ht="33.950000000000003" customHeight="1">
      <c r="A161" s="81" t="e">
        <f t="shared" si="84"/>
        <v>#REF!</v>
      </c>
      <c r="B161" s="32" t="s">
        <v>131</v>
      </c>
      <c r="C161" s="73" t="s">
        <v>41</v>
      </c>
      <c r="D161" s="32" t="s">
        <v>473</v>
      </c>
      <c r="E161" s="33" t="s">
        <v>293</v>
      </c>
      <c r="F161" s="33" t="s">
        <v>436</v>
      </c>
      <c r="G161" s="107">
        <v>40000</v>
      </c>
      <c r="H161" s="107">
        <v>442.65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/>
      <c r="P161" s="110">
        <f t="shared" si="90"/>
        <v>8480</v>
      </c>
      <c r="Q161" s="110">
        <f t="shared" si="91"/>
        <v>2831.65</v>
      </c>
      <c r="R161" s="110">
        <f t="shared" si="92"/>
        <v>6116</v>
      </c>
      <c r="S161" s="110">
        <f t="shared" si="93"/>
        <v>37168.35</v>
      </c>
      <c r="T161" s="103">
        <v>111</v>
      </c>
    </row>
    <row r="162" spans="1:20" s="31" customFormat="1" ht="33.950000000000003" customHeight="1">
      <c r="A162" s="81" t="e">
        <f t="shared" si="84"/>
        <v>#REF!</v>
      </c>
      <c r="B162" s="32" t="s">
        <v>280</v>
      </c>
      <c r="C162" s="73" t="s">
        <v>41</v>
      </c>
      <c r="D162" s="32" t="s">
        <v>473</v>
      </c>
      <c r="E162" s="33" t="s">
        <v>295</v>
      </c>
      <c r="F162" s="33" t="s">
        <v>436</v>
      </c>
      <c r="G162" s="107">
        <v>40000</v>
      </c>
      <c r="H162" s="107">
        <v>215.78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>
        <v>1512.45</v>
      </c>
      <c r="P162" s="110">
        <f t="shared" si="90"/>
        <v>9992.4500000000007</v>
      </c>
      <c r="Q162" s="110">
        <f t="shared" si="91"/>
        <v>4117.2299999999996</v>
      </c>
      <c r="R162" s="110">
        <f t="shared" si="92"/>
        <v>6116</v>
      </c>
      <c r="S162" s="110">
        <f t="shared" si="93"/>
        <v>35882.770000000004</v>
      </c>
      <c r="T162" s="103">
        <v>111</v>
      </c>
    </row>
    <row r="163" spans="1:20" s="31" customFormat="1" ht="33.950000000000003" customHeight="1">
      <c r="A163" s="81" t="e">
        <f t="shared" si="84"/>
        <v>#REF!</v>
      </c>
      <c r="B163" s="32" t="s">
        <v>109</v>
      </c>
      <c r="C163" s="73" t="s">
        <v>41</v>
      </c>
      <c r="D163" s="32" t="s">
        <v>473</v>
      </c>
      <c r="E163" s="33" t="s">
        <v>295</v>
      </c>
      <c r="F163" s="33" t="s">
        <v>436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 t="e">
        <f t="shared" si="84"/>
        <v>#REF!</v>
      </c>
      <c r="B164" s="32" t="s">
        <v>142</v>
      </c>
      <c r="C164" s="73" t="s">
        <v>41</v>
      </c>
      <c r="D164" s="32" t="s">
        <v>473</v>
      </c>
      <c r="E164" s="33" t="s">
        <v>295</v>
      </c>
      <c r="F164" s="33" t="s">
        <v>436</v>
      </c>
      <c r="G164" s="107">
        <v>40000</v>
      </c>
      <c r="H164" s="107">
        <v>442.65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/>
      <c r="P164" s="110">
        <f t="shared" si="90"/>
        <v>8480</v>
      </c>
      <c r="Q164" s="110">
        <f t="shared" si="91"/>
        <v>2831.65</v>
      </c>
      <c r="R164" s="110">
        <f t="shared" si="92"/>
        <v>6116</v>
      </c>
      <c r="S164" s="110">
        <f t="shared" si="93"/>
        <v>37168.35</v>
      </c>
      <c r="T164" s="103">
        <v>111</v>
      </c>
    </row>
    <row r="165" spans="1:20" s="31" customFormat="1" ht="33.950000000000003" customHeight="1">
      <c r="A165" s="81" t="e">
        <f t="shared" si="84"/>
        <v>#REF!</v>
      </c>
      <c r="B165" s="32" t="s">
        <v>270</v>
      </c>
      <c r="C165" s="73" t="s">
        <v>41</v>
      </c>
      <c r="D165" s="32" t="s">
        <v>473</v>
      </c>
      <c r="E165" s="33" t="s">
        <v>293</v>
      </c>
      <c r="F165" s="33" t="s">
        <v>437</v>
      </c>
      <c r="G165" s="107">
        <v>40000</v>
      </c>
      <c r="H165" s="107">
        <v>215.78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>
        <v>1512.45</v>
      </c>
      <c r="P165" s="110">
        <f t="shared" si="90"/>
        <v>9992.4500000000007</v>
      </c>
      <c r="Q165" s="110">
        <f t="shared" si="91"/>
        <v>4117.2299999999996</v>
      </c>
      <c r="R165" s="110">
        <f t="shared" si="92"/>
        <v>6116</v>
      </c>
      <c r="S165" s="110">
        <f t="shared" si="93"/>
        <v>35882.770000000004</v>
      </c>
      <c r="T165" s="103">
        <v>111</v>
      </c>
    </row>
    <row r="166" spans="1:20" s="31" customFormat="1" ht="33.950000000000003" customHeight="1">
      <c r="A166" s="81" t="e">
        <f t="shared" si="84"/>
        <v>#REF!</v>
      </c>
      <c r="B166" s="32" t="s">
        <v>40</v>
      </c>
      <c r="C166" s="73" t="s">
        <v>41</v>
      </c>
      <c r="D166" s="32" t="s">
        <v>473</v>
      </c>
      <c r="E166" s="33" t="s">
        <v>293</v>
      </c>
      <c r="F166" s="33" t="s">
        <v>437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 t="e">
        <f t="shared" si="84"/>
        <v>#REF!</v>
      </c>
      <c r="B167" s="32" t="s">
        <v>274</v>
      </c>
      <c r="C167" s="73" t="s">
        <v>41</v>
      </c>
      <c r="D167" s="32" t="s">
        <v>473</v>
      </c>
      <c r="E167" s="33" t="s">
        <v>293</v>
      </c>
      <c r="F167" s="33" t="s">
        <v>437</v>
      </c>
      <c r="G167" s="107">
        <v>40000</v>
      </c>
      <c r="H167" s="107">
        <v>442.65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/>
      <c r="P167" s="110">
        <f t="shared" si="90"/>
        <v>8480</v>
      </c>
      <c r="Q167" s="110">
        <f t="shared" si="91"/>
        <v>2831.65</v>
      </c>
      <c r="R167" s="110">
        <f t="shared" si="92"/>
        <v>6116</v>
      </c>
      <c r="S167" s="110">
        <f t="shared" si="93"/>
        <v>37168.35</v>
      </c>
      <c r="T167" s="103">
        <v>111</v>
      </c>
    </row>
    <row r="168" spans="1:20" s="31" customFormat="1" ht="33.950000000000003" customHeight="1">
      <c r="A168" s="81" t="e">
        <f t="shared" si="84"/>
        <v>#REF!</v>
      </c>
      <c r="B168" s="32" t="s">
        <v>91</v>
      </c>
      <c r="C168" s="73" t="s">
        <v>41</v>
      </c>
      <c r="D168" s="32" t="s">
        <v>473</v>
      </c>
      <c r="E168" s="33" t="s">
        <v>293</v>
      </c>
      <c r="F168" s="33" t="s">
        <v>437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 t="e">
        <f t="shared" si="84"/>
        <v>#REF!</v>
      </c>
      <c r="B169" s="32" t="s">
        <v>162</v>
      </c>
      <c r="C169" s="73" t="s">
        <v>41</v>
      </c>
      <c r="D169" s="32" t="s">
        <v>473</v>
      </c>
      <c r="E169" s="33" t="s">
        <v>293</v>
      </c>
      <c r="F169" s="33" t="s">
        <v>436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 t="e">
        <f t="shared" si="84"/>
        <v>#REF!</v>
      </c>
      <c r="B170" s="32" t="s">
        <v>283</v>
      </c>
      <c r="C170" s="73" t="s">
        <v>41</v>
      </c>
      <c r="D170" s="32" t="s">
        <v>473</v>
      </c>
      <c r="E170" s="33" t="s">
        <v>293</v>
      </c>
      <c r="F170" s="33" t="s">
        <v>437</v>
      </c>
      <c r="G170" s="107">
        <v>40000</v>
      </c>
      <c r="H170" s="107">
        <v>442.65</v>
      </c>
      <c r="I170" s="110">
        <v>25</v>
      </c>
      <c r="J170" s="110">
        <f t="shared" si="85"/>
        <v>1148</v>
      </c>
      <c r="K170" s="110">
        <f t="shared" si="86"/>
        <v>2839.9999999999995</v>
      </c>
      <c r="L170" s="110">
        <f t="shared" si="87"/>
        <v>440.00000000000006</v>
      </c>
      <c r="M170" s="110">
        <f t="shared" si="88"/>
        <v>1216</v>
      </c>
      <c r="N170" s="110">
        <f t="shared" si="89"/>
        <v>2836</v>
      </c>
      <c r="O170" s="110"/>
      <c r="P170" s="110">
        <f t="shared" si="90"/>
        <v>8480</v>
      </c>
      <c r="Q170" s="110">
        <f t="shared" si="91"/>
        <v>2831.65</v>
      </c>
      <c r="R170" s="110">
        <f t="shared" si="92"/>
        <v>6116</v>
      </c>
      <c r="S170" s="110">
        <f t="shared" si="93"/>
        <v>37168.35</v>
      </c>
      <c r="T170" s="103">
        <v>111</v>
      </c>
    </row>
    <row r="171" spans="1:20" s="31" customFormat="1" ht="33.950000000000003" customHeight="1">
      <c r="A171" s="81" t="e">
        <f t="shared" si="84"/>
        <v>#REF!</v>
      </c>
      <c r="B171" s="32" t="s">
        <v>57</v>
      </c>
      <c r="C171" s="73" t="s">
        <v>41</v>
      </c>
      <c r="D171" s="32" t="s">
        <v>473</v>
      </c>
      <c r="E171" s="33" t="s">
        <v>293</v>
      </c>
      <c r="F171" s="33" t="s">
        <v>436</v>
      </c>
      <c r="G171" s="107">
        <v>40000</v>
      </c>
      <c r="H171" s="107">
        <v>442.65</v>
      </c>
      <c r="I171" s="110">
        <v>25</v>
      </c>
      <c r="J171" s="110">
        <f t="shared" si="85"/>
        <v>1148</v>
      </c>
      <c r="K171" s="110">
        <f t="shared" si="86"/>
        <v>2839.9999999999995</v>
      </c>
      <c r="L171" s="110">
        <f t="shared" si="87"/>
        <v>440.00000000000006</v>
      </c>
      <c r="M171" s="110">
        <f t="shared" si="88"/>
        <v>1216</v>
      </c>
      <c r="N171" s="110">
        <f t="shared" si="89"/>
        <v>2836</v>
      </c>
      <c r="O171" s="110"/>
      <c r="P171" s="110">
        <f t="shared" si="90"/>
        <v>8480</v>
      </c>
      <c r="Q171" s="110">
        <f t="shared" si="91"/>
        <v>2831.65</v>
      </c>
      <c r="R171" s="110">
        <f t="shared" si="92"/>
        <v>6116</v>
      </c>
      <c r="S171" s="110">
        <f t="shared" si="93"/>
        <v>37168.35</v>
      </c>
      <c r="T171" s="103">
        <v>111</v>
      </c>
    </row>
    <row r="172" spans="1:20" s="31" customFormat="1" ht="33.950000000000003" customHeight="1">
      <c r="A172" s="81" t="e">
        <f t="shared" si="84"/>
        <v>#REF!</v>
      </c>
      <c r="B172" s="32" t="s">
        <v>167</v>
      </c>
      <c r="C172" s="73" t="s">
        <v>41</v>
      </c>
      <c r="D172" s="32" t="s">
        <v>473</v>
      </c>
      <c r="E172" s="33" t="s">
        <v>293</v>
      </c>
      <c r="F172" s="33" t="s">
        <v>436</v>
      </c>
      <c r="G172" s="107">
        <v>40000</v>
      </c>
      <c r="H172" s="107">
        <v>442.65</v>
      </c>
      <c r="I172" s="110">
        <v>25</v>
      </c>
      <c r="J172" s="110">
        <f t="shared" si="85"/>
        <v>1148</v>
      </c>
      <c r="K172" s="110">
        <f t="shared" si="86"/>
        <v>2839.9999999999995</v>
      </c>
      <c r="L172" s="110">
        <f t="shared" si="87"/>
        <v>440.00000000000006</v>
      </c>
      <c r="M172" s="110">
        <f t="shared" si="88"/>
        <v>1216</v>
      </c>
      <c r="N172" s="110">
        <f t="shared" si="89"/>
        <v>2836</v>
      </c>
      <c r="O172" s="110"/>
      <c r="P172" s="110">
        <f t="shared" si="90"/>
        <v>8480</v>
      </c>
      <c r="Q172" s="110">
        <f t="shared" si="91"/>
        <v>2831.65</v>
      </c>
      <c r="R172" s="110">
        <f t="shared" si="92"/>
        <v>6116</v>
      </c>
      <c r="S172" s="110">
        <f t="shared" si="93"/>
        <v>37168.35</v>
      </c>
      <c r="T172" s="103">
        <v>111</v>
      </c>
    </row>
    <row r="173" spans="1:20" s="31" customFormat="1" ht="33.950000000000003" customHeight="1">
      <c r="A173" s="81" t="e">
        <f t="shared" si="84"/>
        <v>#REF!</v>
      </c>
      <c r="B173" s="32" t="s">
        <v>191</v>
      </c>
      <c r="C173" s="73" t="s">
        <v>41</v>
      </c>
      <c r="D173" s="32" t="s">
        <v>45</v>
      </c>
      <c r="E173" s="33" t="s">
        <v>295</v>
      </c>
      <c r="F173" s="33" t="s">
        <v>437</v>
      </c>
      <c r="G173" s="107">
        <v>32000</v>
      </c>
      <c r="H173" s="107"/>
      <c r="I173" s="110">
        <v>25</v>
      </c>
      <c r="J173" s="110">
        <f t="shared" si="85"/>
        <v>918.4</v>
      </c>
      <c r="K173" s="110">
        <f t="shared" si="86"/>
        <v>2272</v>
      </c>
      <c r="L173" s="110">
        <f t="shared" si="87"/>
        <v>352.00000000000006</v>
      </c>
      <c r="M173" s="110">
        <f t="shared" si="88"/>
        <v>972.8</v>
      </c>
      <c r="N173" s="110">
        <f t="shared" si="89"/>
        <v>2268.8000000000002</v>
      </c>
      <c r="O173" s="110"/>
      <c r="P173" s="110">
        <f t="shared" si="90"/>
        <v>6784</v>
      </c>
      <c r="Q173" s="110">
        <f t="shared" si="91"/>
        <v>1916.1999999999998</v>
      </c>
      <c r="R173" s="110">
        <f t="shared" si="92"/>
        <v>4892.8</v>
      </c>
      <c r="S173" s="110">
        <f t="shared" si="93"/>
        <v>30083.8</v>
      </c>
      <c r="T173" s="103">
        <v>111</v>
      </c>
    </row>
    <row r="174" spans="1:20" s="31" customFormat="1" ht="33.950000000000003" customHeight="1">
      <c r="A174" s="81" t="e">
        <f t="shared" si="84"/>
        <v>#REF!</v>
      </c>
      <c r="B174" s="32" t="s">
        <v>244</v>
      </c>
      <c r="C174" s="73" t="s">
        <v>41</v>
      </c>
      <c r="D174" s="32" t="s">
        <v>45</v>
      </c>
      <c r="E174" s="33" t="s">
        <v>295</v>
      </c>
      <c r="F174" s="33" t="s">
        <v>437</v>
      </c>
      <c r="G174" s="107">
        <v>32000</v>
      </c>
      <c r="H174" s="107"/>
      <c r="I174" s="110">
        <v>25</v>
      </c>
      <c r="J174" s="110">
        <f t="shared" si="85"/>
        <v>918.4</v>
      </c>
      <c r="K174" s="110">
        <f t="shared" si="86"/>
        <v>2272</v>
      </c>
      <c r="L174" s="110">
        <f t="shared" si="87"/>
        <v>352.00000000000006</v>
      </c>
      <c r="M174" s="110">
        <f t="shared" si="88"/>
        <v>972.8</v>
      </c>
      <c r="N174" s="110">
        <f t="shared" si="89"/>
        <v>2268.8000000000002</v>
      </c>
      <c r="O174" s="110"/>
      <c r="P174" s="110">
        <f t="shared" si="90"/>
        <v>6784</v>
      </c>
      <c r="Q174" s="110">
        <f t="shared" si="91"/>
        <v>1916.1999999999998</v>
      </c>
      <c r="R174" s="110">
        <f t="shared" si="92"/>
        <v>4892.8</v>
      </c>
      <c r="S174" s="110">
        <f t="shared" si="93"/>
        <v>30083.8</v>
      </c>
      <c r="T174" s="103">
        <v>111</v>
      </c>
    </row>
    <row r="175" spans="1:20" s="31" customFormat="1" ht="33.950000000000003" customHeight="1">
      <c r="A175" s="81" t="e">
        <f t="shared" si="84"/>
        <v>#REF!</v>
      </c>
      <c r="B175" s="25" t="s">
        <v>464</v>
      </c>
      <c r="C175" s="73" t="s">
        <v>41</v>
      </c>
      <c r="D175" s="32" t="s">
        <v>38</v>
      </c>
      <c r="E175" s="33" t="s">
        <v>293</v>
      </c>
      <c r="F175" s="33" t="s">
        <v>436</v>
      </c>
      <c r="G175" s="107">
        <v>30000</v>
      </c>
      <c r="H175" s="107"/>
      <c r="I175" s="110">
        <v>25</v>
      </c>
      <c r="J175" s="110">
        <f t="shared" si="85"/>
        <v>861</v>
      </c>
      <c r="K175" s="110">
        <f t="shared" si="86"/>
        <v>2130</v>
      </c>
      <c r="L175" s="110">
        <f t="shared" si="87"/>
        <v>330.00000000000006</v>
      </c>
      <c r="M175" s="110">
        <f t="shared" si="88"/>
        <v>912</v>
      </c>
      <c r="N175" s="110">
        <f t="shared" si="89"/>
        <v>2127</v>
      </c>
      <c r="O175" s="110"/>
      <c r="P175" s="110">
        <f t="shared" ref="P175:P176" si="103">SUM(J175:O175)</f>
        <v>6360</v>
      </c>
      <c r="Q175" s="110">
        <f t="shared" ref="Q175:Q176" si="104">+H175+I175+J175+M175+O175</f>
        <v>1798</v>
      </c>
      <c r="R175" s="110">
        <f t="shared" ref="R175:R176" si="105">+K175+L175+N175</f>
        <v>4587</v>
      </c>
      <c r="S175" s="110">
        <f t="shared" ref="S175:S176" si="106">+G175-Q175</f>
        <v>28202</v>
      </c>
      <c r="T175" s="103">
        <v>111</v>
      </c>
    </row>
    <row r="176" spans="1:20" s="31" customFormat="1" ht="33.950000000000003" customHeight="1">
      <c r="A176" s="81" t="e">
        <f t="shared" si="84"/>
        <v>#REF!</v>
      </c>
      <c r="B176" s="25" t="s">
        <v>469</v>
      </c>
      <c r="C176" s="73" t="s">
        <v>41</v>
      </c>
      <c r="D176" s="32" t="s">
        <v>38</v>
      </c>
      <c r="E176" s="33" t="s">
        <v>293</v>
      </c>
      <c r="F176" s="33" t="s">
        <v>437</v>
      </c>
      <c r="G176" s="107">
        <v>25000</v>
      </c>
      <c r="H176" s="107"/>
      <c r="I176" s="110">
        <v>25</v>
      </c>
      <c r="J176" s="110">
        <f t="shared" si="85"/>
        <v>717.5</v>
      </c>
      <c r="K176" s="110">
        <f t="shared" si="86"/>
        <v>1774.9999999999998</v>
      </c>
      <c r="L176" s="110">
        <f t="shared" si="87"/>
        <v>275</v>
      </c>
      <c r="M176" s="110">
        <f t="shared" si="88"/>
        <v>760</v>
      </c>
      <c r="N176" s="110">
        <f t="shared" si="89"/>
        <v>1772.5000000000002</v>
      </c>
      <c r="O176" s="110"/>
      <c r="P176" s="110">
        <f t="shared" si="103"/>
        <v>5300</v>
      </c>
      <c r="Q176" s="110">
        <f t="shared" si="104"/>
        <v>1502.5</v>
      </c>
      <c r="R176" s="110">
        <f t="shared" si="105"/>
        <v>3822.5</v>
      </c>
      <c r="S176" s="110">
        <f t="shared" si="106"/>
        <v>23497.5</v>
      </c>
      <c r="T176" s="103">
        <v>111</v>
      </c>
    </row>
    <row r="177" spans="1:20" s="31" customFormat="1" ht="33.950000000000003" customHeight="1">
      <c r="A177" s="81" t="e">
        <f t="shared" si="84"/>
        <v>#REF!</v>
      </c>
      <c r="B177" s="32" t="s">
        <v>33</v>
      </c>
      <c r="C177" s="73" t="s">
        <v>41</v>
      </c>
      <c r="D177" s="25" t="s">
        <v>100</v>
      </c>
      <c r="E177" s="33" t="s">
        <v>293</v>
      </c>
      <c r="F177" s="33" t="s">
        <v>437</v>
      </c>
      <c r="G177" s="107">
        <v>26250</v>
      </c>
      <c r="H177" s="107"/>
      <c r="I177" s="110">
        <v>25</v>
      </c>
      <c r="J177" s="110">
        <f t="shared" si="85"/>
        <v>753.375</v>
      </c>
      <c r="K177" s="110">
        <f t="shared" si="86"/>
        <v>1863.7499999999998</v>
      </c>
      <c r="L177" s="110">
        <f t="shared" si="87"/>
        <v>288.75000000000006</v>
      </c>
      <c r="M177" s="110">
        <f t="shared" si="88"/>
        <v>798</v>
      </c>
      <c r="N177" s="110">
        <f t="shared" si="89"/>
        <v>1861.1250000000002</v>
      </c>
      <c r="O177" s="110"/>
      <c r="P177" s="110">
        <f t="shared" si="90"/>
        <v>5565</v>
      </c>
      <c r="Q177" s="110">
        <f t="shared" si="91"/>
        <v>1576.375</v>
      </c>
      <c r="R177" s="110">
        <f t="shared" si="92"/>
        <v>4013.625</v>
      </c>
      <c r="S177" s="110">
        <f t="shared" si="93"/>
        <v>24673.625</v>
      </c>
      <c r="T177" s="103">
        <v>111</v>
      </c>
    </row>
    <row r="178" spans="1:20" s="31" customFormat="1" ht="33.950000000000003" customHeight="1">
      <c r="A178" s="81" t="e">
        <f t="shared" si="84"/>
        <v>#REF!</v>
      </c>
      <c r="B178" s="25" t="s">
        <v>348</v>
      </c>
      <c r="C178" s="73" t="s">
        <v>41</v>
      </c>
      <c r="D178" s="25" t="s">
        <v>100</v>
      </c>
      <c r="E178" s="26" t="s">
        <v>293</v>
      </c>
      <c r="F178" s="26" t="s">
        <v>437</v>
      </c>
      <c r="G178" s="110">
        <v>30000</v>
      </c>
      <c r="H178" s="110"/>
      <c r="I178" s="110">
        <v>25</v>
      </c>
      <c r="J178" s="110">
        <f t="shared" si="85"/>
        <v>861</v>
      </c>
      <c r="K178" s="110">
        <f t="shared" si="86"/>
        <v>2130</v>
      </c>
      <c r="L178" s="110">
        <f t="shared" si="87"/>
        <v>330.00000000000006</v>
      </c>
      <c r="M178" s="110">
        <f t="shared" si="88"/>
        <v>912</v>
      </c>
      <c r="N178" s="110">
        <f t="shared" si="89"/>
        <v>2127</v>
      </c>
      <c r="O178" s="110"/>
      <c r="P178" s="110">
        <f t="shared" si="90"/>
        <v>6360</v>
      </c>
      <c r="Q178" s="110">
        <f t="shared" si="91"/>
        <v>1798</v>
      </c>
      <c r="R178" s="110">
        <f t="shared" si="92"/>
        <v>4587</v>
      </c>
      <c r="S178" s="110">
        <f t="shared" si="93"/>
        <v>28202</v>
      </c>
      <c r="T178" s="103">
        <v>111</v>
      </c>
    </row>
    <row r="179" spans="1:20" s="31" customFormat="1" ht="33.950000000000003" customHeight="1">
      <c r="A179" s="81" t="e">
        <f t="shared" si="84"/>
        <v>#REF!</v>
      </c>
      <c r="B179" s="32" t="s">
        <v>187</v>
      </c>
      <c r="C179" s="73" t="s">
        <v>41</v>
      </c>
      <c r="D179" s="25" t="s">
        <v>100</v>
      </c>
      <c r="E179" s="33" t="s">
        <v>295</v>
      </c>
      <c r="F179" s="33" t="s">
        <v>437</v>
      </c>
      <c r="G179" s="107">
        <v>30000</v>
      </c>
      <c r="H179" s="107"/>
      <c r="I179" s="110">
        <v>25</v>
      </c>
      <c r="J179" s="110">
        <f>+G179*2.87%</f>
        <v>861</v>
      </c>
      <c r="K179" s="110">
        <f>+G179*7.1%</f>
        <v>2130</v>
      </c>
      <c r="L179" s="110">
        <f>G179*1.1%</f>
        <v>330.00000000000006</v>
      </c>
      <c r="M179" s="110">
        <f>+G179*3.04%</f>
        <v>912</v>
      </c>
      <c r="N179" s="110">
        <f>+G179*7.09%</f>
        <v>2127</v>
      </c>
      <c r="O179" s="110"/>
      <c r="P179" s="110">
        <f>SUM(J179:O179)</f>
        <v>6360</v>
      </c>
      <c r="Q179" s="110">
        <f>+H179+I179+J179+M179+O179</f>
        <v>1798</v>
      </c>
      <c r="R179" s="110">
        <f>+K179+L179+N179</f>
        <v>4587</v>
      </c>
      <c r="S179" s="110">
        <f>+G179-Q179</f>
        <v>28202</v>
      </c>
      <c r="T179" s="103">
        <v>111</v>
      </c>
    </row>
    <row r="180" spans="1:20" s="31" customFormat="1" ht="33.950000000000003" customHeight="1">
      <c r="A180" s="81" t="e">
        <f t="shared" si="84"/>
        <v>#REF!</v>
      </c>
      <c r="B180" s="25" t="s">
        <v>427</v>
      </c>
      <c r="C180" s="73" t="s">
        <v>41</v>
      </c>
      <c r="D180" s="25" t="s">
        <v>100</v>
      </c>
      <c r="E180" s="26" t="s">
        <v>293</v>
      </c>
      <c r="F180" s="26" t="s">
        <v>436</v>
      </c>
      <c r="G180" s="110">
        <v>26250</v>
      </c>
      <c r="H180" s="110"/>
      <c r="I180" s="110">
        <v>25</v>
      </c>
      <c r="J180" s="110">
        <f t="shared" ref="J180:J182" si="107">+G180*2.87%</f>
        <v>753.375</v>
      </c>
      <c r="K180" s="110">
        <f t="shared" ref="K180:K182" si="108">+G180*7.1%</f>
        <v>1863.7499999999998</v>
      </c>
      <c r="L180" s="110">
        <f t="shared" ref="L180:L182" si="109">G180*1.1%</f>
        <v>288.75000000000006</v>
      </c>
      <c r="M180" s="110">
        <f t="shared" ref="M180:M182" si="110">+G180*3.04%</f>
        <v>798</v>
      </c>
      <c r="N180" s="110">
        <f t="shared" ref="N180:N182" si="111">+G180*7.09%</f>
        <v>1861.1250000000002</v>
      </c>
      <c r="O180" s="110"/>
      <c r="P180" s="110">
        <f t="shared" ref="P180:P182" si="112">SUM(J180:O180)</f>
        <v>5565</v>
      </c>
      <c r="Q180" s="110">
        <f t="shared" ref="Q180:Q182" si="113">+H180+I180+J180+M180+O180</f>
        <v>1576.375</v>
      </c>
      <c r="R180" s="110">
        <f t="shared" ref="R180:R182" si="114">+K180+L180+N180</f>
        <v>4013.625</v>
      </c>
      <c r="S180" s="110">
        <f t="shared" ref="S180:S182" si="115">+G180-Q180</f>
        <v>24673.625</v>
      </c>
      <c r="T180" s="103">
        <v>111</v>
      </c>
    </row>
    <row r="181" spans="1:20" s="31" customFormat="1" ht="33.950000000000003" customHeight="1">
      <c r="A181" s="81" t="e">
        <f t="shared" si="84"/>
        <v>#REF!</v>
      </c>
      <c r="B181" s="25" t="s">
        <v>428</v>
      </c>
      <c r="C181" s="73" t="s">
        <v>41</v>
      </c>
      <c r="D181" s="25" t="s">
        <v>100</v>
      </c>
      <c r="E181" s="26" t="s">
        <v>293</v>
      </c>
      <c r="F181" s="26" t="s">
        <v>437</v>
      </c>
      <c r="G181" s="110">
        <v>26250</v>
      </c>
      <c r="H181" s="110"/>
      <c r="I181" s="110">
        <v>25</v>
      </c>
      <c r="J181" s="110">
        <f t="shared" si="107"/>
        <v>753.375</v>
      </c>
      <c r="K181" s="110">
        <f t="shared" si="108"/>
        <v>1863.7499999999998</v>
      </c>
      <c r="L181" s="110">
        <f t="shared" si="109"/>
        <v>288.75000000000006</v>
      </c>
      <c r="M181" s="110">
        <f t="shared" si="110"/>
        <v>798</v>
      </c>
      <c r="N181" s="110">
        <f t="shared" si="111"/>
        <v>1861.1250000000002</v>
      </c>
      <c r="O181" s="110"/>
      <c r="P181" s="110">
        <f t="shared" si="112"/>
        <v>5565</v>
      </c>
      <c r="Q181" s="110">
        <f t="shared" si="113"/>
        <v>1576.375</v>
      </c>
      <c r="R181" s="110">
        <f t="shared" si="114"/>
        <v>4013.625</v>
      </c>
      <c r="S181" s="110">
        <f t="shared" si="115"/>
        <v>24673.625</v>
      </c>
      <c r="T181" s="103">
        <v>111</v>
      </c>
    </row>
    <row r="182" spans="1:20" s="31" customFormat="1" ht="33.950000000000003" customHeight="1">
      <c r="A182" s="81" t="e">
        <f t="shared" si="84"/>
        <v>#REF!</v>
      </c>
      <c r="B182" s="25" t="s">
        <v>429</v>
      </c>
      <c r="C182" s="73" t="s">
        <v>41</v>
      </c>
      <c r="D182" s="25" t="s">
        <v>100</v>
      </c>
      <c r="E182" s="26" t="s">
        <v>293</v>
      </c>
      <c r="F182" s="26" t="s">
        <v>436</v>
      </c>
      <c r="G182" s="110">
        <v>26250</v>
      </c>
      <c r="H182" s="110"/>
      <c r="I182" s="110">
        <v>25</v>
      </c>
      <c r="J182" s="110">
        <f t="shared" si="107"/>
        <v>753.375</v>
      </c>
      <c r="K182" s="110">
        <f t="shared" si="108"/>
        <v>1863.7499999999998</v>
      </c>
      <c r="L182" s="110">
        <f t="shared" si="109"/>
        <v>288.75000000000006</v>
      </c>
      <c r="M182" s="110">
        <f t="shared" si="110"/>
        <v>798</v>
      </c>
      <c r="N182" s="110">
        <f t="shared" si="111"/>
        <v>1861.1250000000002</v>
      </c>
      <c r="O182" s="110">
        <v>1512.45</v>
      </c>
      <c r="P182" s="110">
        <f t="shared" si="112"/>
        <v>7077.45</v>
      </c>
      <c r="Q182" s="110">
        <f t="shared" si="113"/>
        <v>3088.8249999999998</v>
      </c>
      <c r="R182" s="110">
        <f t="shared" si="114"/>
        <v>4013.625</v>
      </c>
      <c r="S182" s="110">
        <f t="shared" si="115"/>
        <v>23161.174999999999</v>
      </c>
      <c r="T182" s="103">
        <v>111</v>
      </c>
    </row>
    <row r="183" spans="1:20" s="31" customFormat="1" ht="33.950000000000003" customHeight="1">
      <c r="A183" s="81" t="e">
        <f t="shared" si="84"/>
        <v>#REF!</v>
      </c>
      <c r="B183" s="25" t="s">
        <v>432</v>
      </c>
      <c r="C183" s="73" t="s">
        <v>41</v>
      </c>
      <c r="D183" s="25" t="s">
        <v>100</v>
      </c>
      <c r="E183" s="26" t="s">
        <v>293</v>
      </c>
      <c r="F183" s="26" t="s">
        <v>436</v>
      </c>
      <c r="G183" s="110">
        <v>26250</v>
      </c>
      <c r="H183" s="110"/>
      <c r="I183" s="110">
        <v>25</v>
      </c>
      <c r="J183" s="110">
        <f t="shared" ref="J183" si="116">+G183*2.87%</f>
        <v>753.375</v>
      </c>
      <c r="K183" s="110">
        <f t="shared" ref="K183" si="117">+G183*7.1%</f>
        <v>1863.7499999999998</v>
      </c>
      <c r="L183" s="110">
        <f t="shared" ref="L183" si="118">G183*1.1%</f>
        <v>288.75000000000006</v>
      </c>
      <c r="M183" s="110">
        <f t="shared" ref="M183" si="119">+G183*3.04%</f>
        <v>798</v>
      </c>
      <c r="N183" s="110">
        <f t="shared" ref="N183" si="120">+G183*7.09%</f>
        <v>1861.1250000000002</v>
      </c>
      <c r="O183" s="110"/>
      <c r="P183" s="110">
        <f t="shared" ref="P183" si="121">SUM(J183:O183)</f>
        <v>5565</v>
      </c>
      <c r="Q183" s="110">
        <f t="shared" ref="Q183" si="122">+H183+I183+J183+M183+O183</f>
        <v>1576.375</v>
      </c>
      <c r="R183" s="110">
        <f t="shared" ref="R183" si="123">+K183+L183+N183</f>
        <v>4013.625</v>
      </c>
      <c r="S183" s="110">
        <f t="shared" ref="S183" si="124">+G183-Q183</f>
        <v>24673.625</v>
      </c>
      <c r="T183" s="103">
        <v>111</v>
      </c>
    </row>
    <row r="184" spans="1:20" s="31" customFormat="1" ht="33.950000000000003" customHeight="1">
      <c r="A184" s="81" t="e">
        <f t="shared" si="84"/>
        <v>#REF!</v>
      </c>
      <c r="B184" s="32" t="s">
        <v>133</v>
      </c>
      <c r="C184" s="73" t="s">
        <v>41</v>
      </c>
      <c r="D184" s="32" t="s">
        <v>68</v>
      </c>
      <c r="E184" s="33" t="s">
        <v>293</v>
      </c>
      <c r="F184" s="33" t="s">
        <v>437</v>
      </c>
      <c r="G184" s="107">
        <v>26000</v>
      </c>
      <c r="H184" s="107"/>
      <c r="I184" s="110">
        <v>25</v>
      </c>
      <c r="J184" s="110">
        <f>+G184*2.87%</f>
        <v>746.2</v>
      </c>
      <c r="K184" s="110">
        <f>+G184*7.1%</f>
        <v>1845.9999999999998</v>
      </c>
      <c r="L184" s="110">
        <f>G184*1.1%</f>
        <v>286.00000000000006</v>
      </c>
      <c r="M184" s="110">
        <f>+G184*3.04%</f>
        <v>790.4</v>
      </c>
      <c r="N184" s="110">
        <f>+G184*7.09%</f>
        <v>1843.4</v>
      </c>
      <c r="O184" s="110">
        <v>1512.45</v>
      </c>
      <c r="P184" s="110">
        <f>SUM(J184:O184)</f>
        <v>7024.45</v>
      </c>
      <c r="Q184" s="110">
        <f>+H184+I184+J184+M184+O184</f>
        <v>3074.05</v>
      </c>
      <c r="R184" s="110">
        <f>+K184+L184+N184</f>
        <v>3975.4</v>
      </c>
      <c r="S184" s="110">
        <f>+G184-Q184</f>
        <v>22925.95</v>
      </c>
      <c r="T184" s="103">
        <v>111</v>
      </c>
    </row>
    <row r="185" spans="1:20" s="31" customFormat="1" ht="33.950000000000003" customHeight="1">
      <c r="A185" s="81" t="e">
        <f t="shared" si="84"/>
        <v>#REF!</v>
      </c>
      <c r="B185" s="32" t="s">
        <v>329</v>
      </c>
      <c r="C185" s="32" t="s">
        <v>441</v>
      </c>
      <c r="D185" s="32" t="s">
        <v>209</v>
      </c>
      <c r="E185" s="33" t="s">
        <v>295</v>
      </c>
      <c r="F185" s="33" t="s">
        <v>436</v>
      </c>
      <c r="G185" s="107">
        <v>110000</v>
      </c>
      <c r="H185" s="107">
        <v>14457.62</v>
      </c>
      <c r="I185" s="110">
        <v>25</v>
      </c>
      <c r="J185" s="110">
        <f t="shared" si="85"/>
        <v>3157</v>
      </c>
      <c r="K185" s="110">
        <f t="shared" si="86"/>
        <v>7809.9999999999991</v>
      </c>
      <c r="L185" s="110">
        <f t="shared" si="87"/>
        <v>1210.0000000000002</v>
      </c>
      <c r="M185" s="110">
        <f t="shared" si="88"/>
        <v>3344</v>
      </c>
      <c r="N185" s="110">
        <f t="shared" si="89"/>
        <v>7799.0000000000009</v>
      </c>
      <c r="O185" s="110"/>
      <c r="P185" s="110">
        <f t="shared" si="90"/>
        <v>23320</v>
      </c>
      <c r="Q185" s="110">
        <f t="shared" si="91"/>
        <v>20983.620000000003</v>
      </c>
      <c r="R185" s="110">
        <f t="shared" si="92"/>
        <v>16819</v>
      </c>
      <c r="S185" s="110">
        <f t="shared" si="93"/>
        <v>89016.38</v>
      </c>
      <c r="T185" s="103">
        <v>111</v>
      </c>
    </row>
    <row r="186" spans="1:20" s="31" customFormat="1" ht="33.950000000000003" customHeight="1">
      <c r="A186" s="81" t="e">
        <f t="shared" si="84"/>
        <v>#REF!</v>
      </c>
      <c r="B186" s="32" t="s">
        <v>183</v>
      </c>
      <c r="C186" s="32" t="s">
        <v>441</v>
      </c>
      <c r="D186" s="32" t="s">
        <v>442</v>
      </c>
      <c r="E186" s="33" t="s">
        <v>295</v>
      </c>
      <c r="F186" s="33" t="s">
        <v>436</v>
      </c>
      <c r="G186" s="107">
        <v>70000</v>
      </c>
      <c r="H186" s="107">
        <v>5065.99</v>
      </c>
      <c r="I186" s="110">
        <v>25</v>
      </c>
      <c r="J186" s="110">
        <f>+G186*2.87%</f>
        <v>2009</v>
      </c>
      <c r="K186" s="110">
        <f>+G186*7.1%</f>
        <v>4970</v>
      </c>
      <c r="L186" s="110">
        <f>G186*1.1%</f>
        <v>770.00000000000011</v>
      </c>
      <c r="M186" s="110">
        <f>+G186*3.04%</f>
        <v>2128</v>
      </c>
      <c r="N186" s="110">
        <f>+G186*7.09%</f>
        <v>4963</v>
      </c>
      <c r="O186" s="110">
        <v>1512.45</v>
      </c>
      <c r="P186" s="110">
        <f>SUM(J186:O186)</f>
        <v>16352.45</v>
      </c>
      <c r="Q186" s="110">
        <f>+H186+I186+J186+M186+O186</f>
        <v>10740.44</v>
      </c>
      <c r="R186" s="110">
        <f>+K186+L186+N186</f>
        <v>10703</v>
      </c>
      <c r="S186" s="110">
        <f>+G186-Q186</f>
        <v>59259.56</v>
      </c>
      <c r="T186" s="103">
        <v>111</v>
      </c>
    </row>
    <row r="187" spans="1:20" s="31" customFormat="1" ht="33.950000000000003" customHeight="1">
      <c r="A187" s="81" t="e">
        <f t="shared" si="84"/>
        <v>#REF!</v>
      </c>
      <c r="B187" s="32" t="s">
        <v>316</v>
      </c>
      <c r="C187" s="32" t="s">
        <v>441</v>
      </c>
      <c r="D187" s="32" t="s">
        <v>177</v>
      </c>
      <c r="E187" s="33" t="s">
        <v>293</v>
      </c>
      <c r="F187" s="33" t="s">
        <v>437</v>
      </c>
      <c r="G187" s="107">
        <v>50000</v>
      </c>
      <c r="H187" s="107">
        <v>1400.27</v>
      </c>
      <c r="I187" s="110">
        <v>25</v>
      </c>
      <c r="J187" s="110">
        <f t="shared" si="85"/>
        <v>1435</v>
      </c>
      <c r="K187" s="110">
        <f t="shared" si="86"/>
        <v>3549.9999999999995</v>
      </c>
      <c r="L187" s="110">
        <f t="shared" si="87"/>
        <v>550</v>
      </c>
      <c r="M187" s="110">
        <f t="shared" si="88"/>
        <v>1520</v>
      </c>
      <c r="N187" s="110">
        <f t="shared" si="89"/>
        <v>3545.0000000000005</v>
      </c>
      <c r="O187" s="110">
        <v>3024.9</v>
      </c>
      <c r="P187" s="110">
        <f t="shared" si="90"/>
        <v>13624.9</v>
      </c>
      <c r="Q187" s="110">
        <f t="shared" si="91"/>
        <v>7405.17</v>
      </c>
      <c r="R187" s="110">
        <f t="shared" si="92"/>
        <v>7645</v>
      </c>
      <c r="S187" s="110">
        <f t="shared" si="93"/>
        <v>42594.83</v>
      </c>
      <c r="T187" s="103">
        <v>111</v>
      </c>
    </row>
    <row r="188" spans="1:20" s="31" customFormat="1" ht="33.950000000000003" customHeight="1">
      <c r="A188" s="81" t="e">
        <f t="shared" si="84"/>
        <v>#REF!</v>
      </c>
      <c r="B188" s="69" t="s">
        <v>318</v>
      </c>
      <c r="C188" s="32" t="s">
        <v>441</v>
      </c>
      <c r="D188" s="69" t="s">
        <v>117</v>
      </c>
      <c r="E188" s="33" t="s">
        <v>293</v>
      </c>
      <c r="F188" s="33" t="s">
        <v>436</v>
      </c>
      <c r="G188" s="107">
        <v>40000</v>
      </c>
      <c r="H188" s="107">
        <v>442.65</v>
      </c>
      <c r="I188" s="110">
        <v>25</v>
      </c>
      <c r="J188" s="110">
        <f>+G188*2.87%</f>
        <v>1148</v>
      </c>
      <c r="K188" s="110">
        <f>+G188*7.1%</f>
        <v>2839.9999999999995</v>
      </c>
      <c r="L188" s="110">
        <f>G188*1.1%</f>
        <v>440.00000000000006</v>
      </c>
      <c r="M188" s="110">
        <f>+G188*3.04%</f>
        <v>1216</v>
      </c>
      <c r="N188" s="110">
        <f>+G188*7.09%</f>
        <v>2836</v>
      </c>
      <c r="O188" s="110"/>
      <c r="P188" s="110">
        <f>SUM(J188:O188)</f>
        <v>8480</v>
      </c>
      <c r="Q188" s="110">
        <f>+H188+I188+J188+M188+O188</f>
        <v>2831.65</v>
      </c>
      <c r="R188" s="110">
        <f>+K188+L188+N188</f>
        <v>6116</v>
      </c>
      <c r="S188" s="110">
        <f>+G188-Q188</f>
        <v>37168.35</v>
      </c>
      <c r="T188" s="103">
        <v>111</v>
      </c>
    </row>
    <row r="189" spans="1:20" s="31" customFormat="1" ht="33.950000000000003" customHeight="1">
      <c r="A189" s="81" t="e">
        <f t="shared" si="84"/>
        <v>#REF!</v>
      </c>
      <c r="B189" s="32" t="s">
        <v>322</v>
      </c>
      <c r="C189" s="32" t="s">
        <v>441</v>
      </c>
      <c r="D189" s="32" t="s">
        <v>117</v>
      </c>
      <c r="E189" s="33" t="s">
        <v>293</v>
      </c>
      <c r="F189" s="33" t="s">
        <v>437</v>
      </c>
      <c r="G189" s="107">
        <v>40000</v>
      </c>
      <c r="H189" s="107">
        <v>215.78</v>
      </c>
      <c r="I189" s="110">
        <v>25</v>
      </c>
      <c r="J189" s="110">
        <f>+G189*2.87%</f>
        <v>1148</v>
      </c>
      <c r="K189" s="110">
        <f>+G189*7.1%</f>
        <v>2839.9999999999995</v>
      </c>
      <c r="L189" s="110">
        <f>G189*1.1%</f>
        <v>440.00000000000006</v>
      </c>
      <c r="M189" s="110">
        <f>+G189*3.04%</f>
        <v>1216</v>
      </c>
      <c r="N189" s="110">
        <f>+G189*7.09%</f>
        <v>2836</v>
      </c>
      <c r="O189" s="110">
        <v>1512.45</v>
      </c>
      <c r="P189" s="110">
        <f>SUM(J189:O189)</f>
        <v>9992.4500000000007</v>
      </c>
      <c r="Q189" s="110">
        <f>+H189+I189+J189+M189+O189</f>
        <v>4117.2299999999996</v>
      </c>
      <c r="R189" s="110">
        <f>+K189+L189+N189</f>
        <v>6116</v>
      </c>
      <c r="S189" s="110">
        <f>+G189-Q189</f>
        <v>35882.770000000004</v>
      </c>
      <c r="T189" s="103">
        <v>111</v>
      </c>
    </row>
    <row r="190" spans="1:20" s="31" customFormat="1" ht="33.950000000000003" customHeight="1">
      <c r="A190" s="81" t="e">
        <f t="shared" si="84"/>
        <v>#REF!</v>
      </c>
      <c r="B190" s="32" t="s">
        <v>134</v>
      </c>
      <c r="C190" s="32" t="s">
        <v>441</v>
      </c>
      <c r="D190" s="32" t="s">
        <v>117</v>
      </c>
      <c r="E190" s="33" t="s">
        <v>295</v>
      </c>
      <c r="F190" s="33" t="s">
        <v>437</v>
      </c>
      <c r="G190" s="107">
        <v>40000</v>
      </c>
      <c r="H190" s="107">
        <v>442.65</v>
      </c>
      <c r="I190" s="110">
        <v>25</v>
      </c>
      <c r="J190" s="110">
        <f>+G190*2.87%</f>
        <v>1148</v>
      </c>
      <c r="K190" s="110">
        <f>+G190*7.1%</f>
        <v>2839.9999999999995</v>
      </c>
      <c r="L190" s="110">
        <f>G190*1.1%</f>
        <v>440.00000000000006</v>
      </c>
      <c r="M190" s="110">
        <f>+G190*3.04%</f>
        <v>1216</v>
      </c>
      <c r="N190" s="110">
        <f>+G190*7.09%</f>
        <v>2836</v>
      </c>
      <c r="O190" s="110"/>
      <c r="P190" s="110">
        <f>SUM(J190:O190)</f>
        <v>8480</v>
      </c>
      <c r="Q190" s="110">
        <f>+H190+I190+J190+M190+O190</f>
        <v>2831.65</v>
      </c>
      <c r="R190" s="110">
        <f>+K190+L190+N190</f>
        <v>6116</v>
      </c>
      <c r="S190" s="110">
        <f>+G190-Q190</f>
        <v>37168.35</v>
      </c>
      <c r="T190" s="103">
        <v>111</v>
      </c>
    </row>
    <row r="191" spans="1:20" s="31" customFormat="1" ht="33.950000000000003" customHeight="1">
      <c r="A191" s="81" t="e">
        <f t="shared" si="84"/>
        <v>#REF!</v>
      </c>
      <c r="B191" s="32" t="s">
        <v>250</v>
      </c>
      <c r="C191" s="32" t="s">
        <v>441</v>
      </c>
      <c r="D191" s="69" t="s">
        <v>117</v>
      </c>
      <c r="E191" s="33" t="s">
        <v>293</v>
      </c>
      <c r="F191" s="33" t="s">
        <v>436</v>
      </c>
      <c r="G191" s="107">
        <v>40000</v>
      </c>
      <c r="H191" s="107">
        <v>215.78</v>
      </c>
      <c r="I191" s="110">
        <v>25</v>
      </c>
      <c r="J191" s="110">
        <f>+G191*2.87%</f>
        <v>1148</v>
      </c>
      <c r="K191" s="110">
        <f>+G191*7.1%</f>
        <v>2839.9999999999995</v>
      </c>
      <c r="L191" s="110">
        <f>G191*1.1%</f>
        <v>440.00000000000006</v>
      </c>
      <c r="M191" s="110">
        <f>+G191*3.04%</f>
        <v>1216</v>
      </c>
      <c r="N191" s="110">
        <f>+G191*7.09%</f>
        <v>2836</v>
      </c>
      <c r="O191" s="110">
        <v>1512.45</v>
      </c>
      <c r="P191" s="110">
        <f>SUM(J191:O191)</f>
        <v>9992.4500000000007</v>
      </c>
      <c r="Q191" s="110">
        <f>+H191+I191+J191+M191+O191</f>
        <v>4117.2299999999996</v>
      </c>
      <c r="R191" s="110">
        <f>+K191+L191+N191</f>
        <v>6116</v>
      </c>
      <c r="S191" s="110">
        <f>+G191-Q191</f>
        <v>35882.770000000004</v>
      </c>
      <c r="T191" s="103">
        <v>111</v>
      </c>
    </row>
    <row r="192" spans="1:20" s="31" customFormat="1" ht="33.950000000000003" customHeight="1">
      <c r="A192" s="81" t="e">
        <f t="shared" si="84"/>
        <v>#REF!</v>
      </c>
      <c r="B192" s="32" t="s">
        <v>136</v>
      </c>
      <c r="C192" s="32" t="s">
        <v>441</v>
      </c>
      <c r="D192" s="32" t="s">
        <v>138</v>
      </c>
      <c r="E192" s="33" t="s">
        <v>295</v>
      </c>
      <c r="F192" s="33" t="s">
        <v>436</v>
      </c>
      <c r="G192" s="107">
        <v>25987.5</v>
      </c>
      <c r="H192" s="107"/>
      <c r="I192" s="110">
        <v>25</v>
      </c>
      <c r="J192" s="110">
        <f t="shared" si="85"/>
        <v>745.84124999999995</v>
      </c>
      <c r="K192" s="110">
        <f t="shared" si="86"/>
        <v>1845.1124999999997</v>
      </c>
      <c r="L192" s="110">
        <f t="shared" si="87"/>
        <v>285.86250000000001</v>
      </c>
      <c r="M192" s="110">
        <f t="shared" si="88"/>
        <v>790.02</v>
      </c>
      <c r="N192" s="110">
        <f t="shared" si="89"/>
        <v>1842.5137500000001</v>
      </c>
      <c r="O192" s="110"/>
      <c r="P192" s="110">
        <f t="shared" si="90"/>
        <v>5509.35</v>
      </c>
      <c r="Q192" s="110">
        <f t="shared" si="91"/>
        <v>1560.8612499999999</v>
      </c>
      <c r="R192" s="110">
        <f t="shared" si="92"/>
        <v>3973.48875</v>
      </c>
      <c r="S192" s="110">
        <f t="shared" si="93"/>
        <v>24426.638749999998</v>
      </c>
      <c r="T192" s="103">
        <v>111</v>
      </c>
    </row>
    <row r="193" spans="1:20" s="31" customFormat="1" ht="33.950000000000003" customHeight="1">
      <c r="A193" s="81" t="e">
        <f t="shared" si="84"/>
        <v>#REF!</v>
      </c>
      <c r="B193" s="32" t="s">
        <v>163</v>
      </c>
      <c r="C193" s="32" t="s">
        <v>441</v>
      </c>
      <c r="D193" s="32" t="s">
        <v>138</v>
      </c>
      <c r="E193" s="33" t="s">
        <v>295</v>
      </c>
      <c r="F193" s="33" t="s">
        <v>436</v>
      </c>
      <c r="G193" s="107">
        <v>23625</v>
      </c>
      <c r="H193" s="107"/>
      <c r="I193" s="110">
        <v>25</v>
      </c>
      <c r="J193" s="110">
        <f t="shared" si="85"/>
        <v>678.03750000000002</v>
      </c>
      <c r="K193" s="110">
        <f t="shared" si="86"/>
        <v>1677.3749999999998</v>
      </c>
      <c r="L193" s="110">
        <f t="shared" si="87"/>
        <v>259.875</v>
      </c>
      <c r="M193" s="110">
        <f t="shared" si="88"/>
        <v>718.2</v>
      </c>
      <c r="N193" s="110">
        <f t="shared" si="89"/>
        <v>1675.0125</v>
      </c>
      <c r="O193" s="110"/>
      <c r="P193" s="110">
        <f t="shared" si="90"/>
        <v>5008.5</v>
      </c>
      <c r="Q193" s="110">
        <f t="shared" si="91"/>
        <v>1421.2375000000002</v>
      </c>
      <c r="R193" s="110">
        <f t="shared" si="92"/>
        <v>3612.2624999999998</v>
      </c>
      <c r="S193" s="110">
        <f t="shared" si="93"/>
        <v>22203.762500000001</v>
      </c>
      <c r="T193" s="103">
        <v>111</v>
      </c>
    </row>
    <row r="194" spans="1:20" s="31" customFormat="1" ht="33.950000000000003" customHeight="1">
      <c r="A194" s="81" t="e">
        <f t="shared" si="84"/>
        <v>#REF!</v>
      </c>
      <c r="B194" s="32" t="s">
        <v>181</v>
      </c>
      <c r="C194" s="32" t="s">
        <v>441</v>
      </c>
      <c r="D194" s="32" t="s">
        <v>129</v>
      </c>
      <c r="E194" s="33" t="s">
        <v>295</v>
      </c>
      <c r="F194" s="33" t="s">
        <v>437</v>
      </c>
      <c r="G194" s="107">
        <v>40000</v>
      </c>
      <c r="H194" s="107">
        <v>215.78</v>
      </c>
      <c r="I194" s="110">
        <v>25</v>
      </c>
      <c r="J194" s="110">
        <f t="shared" si="85"/>
        <v>1148</v>
      </c>
      <c r="K194" s="110">
        <f t="shared" si="86"/>
        <v>2839.9999999999995</v>
      </c>
      <c r="L194" s="110">
        <f t="shared" si="87"/>
        <v>440.00000000000006</v>
      </c>
      <c r="M194" s="110">
        <f t="shared" si="88"/>
        <v>1216</v>
      </c>
      <c r="N194" s="110">
        <f t="shared" si="89"/>
        <v>2836</v>
      </c>
      <c r="O194" s="110">
        <v>1512.45</v>
      </c>
      <c r="P194" s="110">
        <f t="shared" si="90"/>
        <v>9992.4500000000007</v>
      </c>
      <c r="Q194" s="110">
        <f t="shared" si="91"/>
        <v>4117.2299999999996</v>
      </c>
      <c r="R194" s="110">
        <f t="shared" si="92"/>
        <v>6116</v>
      </c>
      <c r="S194" s="110">
        <f t="shared" si="93"/>
        <v>35882.770000000004</v>
      </c>
      <c r="T194" s="103">
        <v>111</v>
      </c>
    </row>
    <row r="195" spans="1:20" s="31" customFormat="1" ht="33.950000000000003" customHeight="1">
      <c r="A195" s="81" t="e">
        <f t="shared" si="84"/>
        <v>#REF!</v>
      </c>
      <c r="B195" s="32" t="s">
        <v>252</v>
      </c>
      <c r="C195" s="32" t="s">
        <v>441</v>
      </c>
      <c r="D195" s="32" t="s">
        <v>129</v>
      </c>
      <c r="E195" s="33" t="s">
        <v>295</v>
      </c>
      <c r="F195" s="33" t="s">
        <v>436</v>
      </c>
      <c r="G195" s="107">
        <v>44000</v>
      </c>
      <c r="H195" s="107">
        <v>1007.19</v>
      </c>
      <c r="I195" s="110">
        <v>25</v>
      </c>
      <c r="J195" s="110">
        <f t="shared" si="85"/>
        <v>1262.8</v>
      </c>
      <c r="K195" s="110">
        <f t="shared" si="86"/>
        <v>3123.9999999999995</v>
      </c>
      <c r="L195" s="110">
        <f t="shared" si="87"/>
        <v>484.00000000000006</v>
      </c>
      <c r="M195" s="110">
        <f t="shared" si="88"/>
        <v>1337.6</v>
      </c>
      <c r="N195" s="110">
        <f t="shared" si="89"/>
        <v>3119.6000000000004</v>
      </c>
      <c r="O195" s="110"/>
      <c r="P195" s="110">
        <f t="shared" si="90"/>
        <v>9328</v>
      </c>
      <c r="Q195" s="110">
        <f t="shared" si="91"/>
        <v>3632.5899999999997</v>
      </c>
      <c r="R195" s="110">
        <f t="shared" si="92"/>
        <v>6727.6</v>
      </c>
      <c r="S195" s="110">
        <f t="shared" si="93"/>
        <v>40367.410000000003</v>
      </c>
      <c r="T195" s="103">
        <v>111</v>
      </c>
    </row>
    <row r="196" spans="1:20" s="31" customFormat="1" ht="33.950000000000003" customHeight="1">
      <c r="A196" s="81" t="e">
        <f t="shared" si="84"/>
        <v>#REF!</v>
      </c>
      <c r="B196" s="32" t="s">
        <v>141</v>
      </c>
      <c r="C196" s="32" t="s">
        <v>441</v>
      </c>
      <c r="D196" s="32" t="s">
        <v>129</v>
      </c>
      <c r="E196" s="33" t="s">
        <v>295</v>
      </c>
      <c r="F196" s="33" t="s">
        <v>436</v>
      </c>
      <c r="G196" s="107">
        <v>40000</v>
      </c>
      <c r="H196" s="107">
        <v>442.65</v>
      </c>
      <c r="I196" s="110">
        <v>25</v>
      </c>
      <c r="J196" s="110">
        <f>+G196*2.87%</f>
        <v>1148</v>
      </c>
      <c r="K196" s="110">
        <f>+G196*7.1%</f>
        <v>2839.9999999999995</v>
      </c>
      <c r="L196" s="110">
        <f>G196*1.1%</f>
        <v>440.00000000000006</v>
      </c>
      <c r="M196" s="110">
        <f>+G196*3.04%</f>
        <v>1216</v>
      </c>
      <c r="N196" s="110">
        <f>+G196*7.09%</f>
        <v>2836</v>
      </c>
      <c r="O196" s="110"/>
      <c r="P196" s="110">
        <f>SUM(J196:O196)</f>
        <v>8480</v>
      </c>
      <c r="Q196" s="110">
        <f>+H196+I196+J196+M196+O196</f>
        <v>2831.65</v>
      </c>
      <c r="R196" s="110">
        <f>+K196+L196+N196</f>
        <v>6116</v>
      </c>
      <c r="S196" s="110">
        <f>+G196-Q196</f>
        <v>37168.35</v>
      </c>
      <c r="T196" s="103">
        <v>111</v>
      </c>
    </row>
    <row r="197" spans="1:20" s="31" customFormat="1" ht="33.950000000000003" customHeight="1">
      <c r="A197" s="81" t="e">
        <f t="shared" si="84"/>
        <v>#REF!</v>
      </c>
      <c r="B197" s="32" t="s">
        <v>431</v>
      </c>
      <c r="C197" s="32" t="s">
        <v>441</v>
      </c>
      <c r="D197" s="32" t="s">
        <v>38</v>
      </c>
      <c r="E197" s="33" t="s">
        <v>293</v>
      </c>
      <c r="F197" s="33" t="s">
        <v>437</v>
      </c>
      <c r="G197" s="107">
        <v>26250</v>
      </c>
      <c r="H197" s="107"/>
      <c r="I197" s="110">
        <v>25</v>
      </c>
      <c r="J197" s="110">
        <f t="shared" ref="J197" si="125">+G197*2.87%</f>
        <v>753.375</v>
      </c>
      <c r="K197" s="110">
        <f t="shared" ref="K197" si="126">+G197*7.1%</f>
        <v>1863.7499999999998</v>
      </c>
      <c r="L197" s="110">
        <f t="shared" ref="L197" si="127">G197*1.1%</f>
        <v>288.75000000000006</v>
      </c>
      <c r="M197" s="110">
        <f t="shared" ref="M197" si="128">+G197*3.04%</f>
        <v>798</v>
      </c>
      <c r="N197" s="110">
        <f t="shared" ref="N197" si="129">+G197*7.09%</f>
        <v>1861.1250000000002</v>
      </c>
      <c r="O197" s="110"/>
      <c r="P197" s="110">
        <f t="shared" ref="P197" si="130">SUM(J197:O197)</f>
        <v>5565</v>
      </c>
      <c r="Q197" s="110">
        <f t="shared" ref="Q197" si="131">+H197+I197+J197+M197+O197</f>
        <v>1576.375</v>
      </c>
      <c r="R197" s="110">
        <f t="shared" ref="R197" si="132">+K197+L197+N197</f>
        <v>4013.625</v>
      </c>
      <c r="S197" s="110">
        <f t="shared" ref="S197" si="133">+G197-Q197</f>
        <v>24673.625</v>
      </c>
      <c r="T197" s="103">
        <v>111</v>
      </c>
    </row>
    <row r="198" spans="1:20" s="31" customFormat="1" ht="33.950000000000003" customHeight="1">
      <c r="A198" s="81" t="e">
        <f t="shared" ref="A198:A261" si="134">+A197+1</f>
        <v>#REF!</v>
      </c>
      <c r="B198" s="32" t="s">
        <v>320</v>
      </c>
      <c r="C198" s="32" t="s">
        <v>441</v>
      </c>
      <c r="D198" s="32" t="s">
        <v>38</v>
      </c>
      <c r="E198" s="33" t="s">
        <v>293</v>
      </c>
      <c r="F198" s="33" t="s">
        <v>436</v>
      </c>
      <c r="G198" s="107">
        <v>30000</v>
      </c>
      <c r="H198" s="107"/>
      <c r="I198" s="110">
        <v>25</v>
      </c>
      <c r="J198" s="110">
        <f t="shared" ref="J198:J207" si="135">+G198*2.87%</f>
        <v>861</v>
      </c>
      <c r="K198" s="110">
        <f t="shared" ref="K198:K207" si="136">+G198*7.1%</f>
        <v>2130</v>
      </c>
      <c r="L198" s="110">
        <f t="shared" ref="L198:L207" si="137">G198*1.1%</f>
        <v>330.00000000000006</v>
      </c>
      <c r="M198" s="110">
        <f t="shared" ref="M198:M207" si="138">+G198*3.04%</f>
        <v>912</v>
      </c>
      <c r="N198" s="110">
        <f t="shared" ref="N198:N207" si="139">+G198*7.09%</f>
        <v>2127</v>
      </c>
      <c r="O198" s="110"/>
      <c r="P198" s="110">
        <f t="shared" ref="P198:P207" si="140">SUM(J198:O198)</f>
        <v>6360</v>
      </c>
      <c r="Q198" s="110">
        <f t="shared" ref="Q198:Q207" si="141">+H198+I198+J198+M198+O198</f>
        <v>1798</v>
      </c>
      <c r="R198" s="110">
        <f t="shared" ref="R198:R207" si="142">+K198+L198+N198</f>
        <v>4587</v>
      </c>
      <c r="S198" s="110">
        <f t="shared" ref="S198:S207" si="143">+G198-Q198</f>
        <v>28202</v>
      </c>
      <c r="T198" s="103">
        <v>111</v>
      </c>
    </row>
    <row r="199" spans="1:20" s="31" customFormat="1" ht="33.950000000000003" customHeight="1">
      <c r="A199" s="81" t="e">
        <f t="shared" si="134"/>
        <v>#REF!</v>
      </c>
      <c r="B199" s="25" t="s">
        <v>454</v>
      </c>
      <c r="C199" s="32" t="s">
        <v>441</v>
      </c>
      <c r="D199" s="32" t="s">
        <v>38</v>
      </c>
      <c r="E199" s="33" t="s">
        <v>293</v>
      </c>
      <c r="F199" s="33" t="s">
        <v>436</v>
      </c>
      <c r="G199" s="107">
        <v>30000</v>
      </c>
      <c r="H199" s="107"/>
      <c r="I199" s="110">
        <v>25</v>
      </c>
      <c r="J199" s="110">
        <f t="shared" si="135"/>
        <v>861</v>
      </c>
      <c r="K199" s="110">
        <f t="shared" si="136"/>
        <v>2130</v>
      </c>
      <c r="L199" s="110">
        <f t="shared" si="137"/>
        <v>330.00000000000006</v>
      </c>
      <c r="M199" s="110">
        <f t="shared" si="138"/>
        <v>912</v>
      </c>
      <c r="N199" s="110">
        <f t="shared" si="139"/>
        <v>2127</v>
      </c>
      <c r="O199" s="110"/>
      <c r="P199" s="110">
        <f t="shared" si="140"/>
        <v>6360</v>
      </c>
      <c r="Q199" s="110">
        <f t="shared" si="141"/>
        <v>1798</v>
      </c>
      <c r="R199" s="110">
        <f t="shared" si="142"/>
        <v>4587</v>
      </c>
      <c r="S199" s="110">
        <f t="shared" si="143"/>
        <v>28202</v>
      </c>
      <c r="T199" s="103">
        <v>111</v>
      </c>
    </row>
    <row r="200" spans="1:20" s="31" customFormat="1" ht="33.950000000000003" customHeight="1">
      <c r="A200" s="81" t="e">
        <f t="shared" si="134"/>
        <v>#REF!</v>
      </c>
      <c r="B200" s="25" t="s">
        <v>455</v>
      </c>
      <c r="C200" s="32" t="s">
        <v>441</v>
      </c>
      <c r="D200" s="32" t="s">
        <v>38</v>
      </c>
      <c r="E200" s="33" t="s">
        <v>293</v>
      </c>
      <c r="F200" s="33" t="s">
        <v>436</v>
      </c>
      <c r="G200" s="107">
        <v>25000</v>
      </c>
      <c r="H200" s="107"/>
      <c r="I200" s="110">
        <v>25</v>
      </c>
      <c r="J200" s="110">
        <f t="shared" si="135"/>
        <v>717.5</v>
      </c>
      <c r="K200" s="110">
        <f t="shared" si="136"/>
        <v>1774.9999999999998</v>
      </c>
      <c r="L200" s="110">
        <f t="shared" si="137"/>
        <v>275</v>
      </c>
      <c r="M200" s="110">
        <f t="shared" si="138"/>
        <v>760</v>
      </c>
      <c r="N200" s="110">
        <f t="shared" si="139"/>
        <v>1772.5000000000002</v>
      </c>
      <c r="O200" s="110"/>
      <c r="P200" s="110">
        <f t="shared" si="140"/>
        <v>5300</v>
      </c>
      <c r="Q200" s="110">
        <f t="shared" si="141"/>
        <v>1502.5</v>
      </c>
      <c r="R200" s="110">
        <f t="shared" si="142"/>
        <v>3822.5</v>
      </c>
      <c r="S200" s="110">
        <f t="shared" si="143"/>
        <v>23497.5</v>
      </c>
      <c r="T200" s="103">
        <v>111</v>
      </c>
    </row>
    <row r="201" spans="1:20" s="31" customFormat="1" ht="33.950000000000003" customHeight="1">
      <c r="A201" s="81" t="e">
        <f t="shared" si="134"/>
        <v>#REF!</v>
      </c>
      <c r="B201" s="25" t="s">
        <v>462</v>
      </c>
      <c r="C201" s="32" t="s">
        <v>441</v>
      </c>
      <c r="D201" s="32" t="s">
        <v>38</v>
      </c>
      <c r="E201" s="33" t="s">
        <v>293</v>
      </c>
      <c r="F201" s="33" t="s">
        <v>436</v>
      </c>
      <c r="G201" s="107">
        <v>25000</v>
      </c>
      <c r="H201" s="107"/>
      <c r="I201" s="110">
        <v>25</v>
      </c>
      <c r="J201" s="110">
        <f t="shared" si="135"/>
        <v>717.5</v>
      </c>
      <c r="K201" s="110">
        <f t="shared" si="136"/>
        <v>1774.9999999999998</v>
      </c>
      <c r="L201" s="110">
        <f t="shared" si="137"/>
        <v>275</v>
      </c>
      <c r="M201" s="110">
        <f t="shared" si="138"/>
        <v>760</v>
      </c>
      <c r="N201" s="110">
        <f t="shared" si="139"/>
        <v>1772.5000000000002</v>
      </c>
      <c r="O201" s="110"/>
      <c r="P201" s="110">
        <f t="shared" si="140"/>
        <v>5300</v>
      </c>
      <c r="Q201" s="110">
        <f t="shared" si="141"/>
        <v>1502.5</v>
      </c>
      <c r="R201" s="110">
        <f t="shared" si="142"/>
        <v>3822.5</v>
      </c>
      <c r="S201" s="110">
        <f t="shared" si="143"/>
        <v>23497.5</v>
      </c>
      <c r="T201" s="103">
        <v>111</v>
      </c>
    </row>
    <row r="202" spans="1:20" s="31" customFormat="1" ht="33.950000000000003" customHeight="1">
      <c r="A202" s="81" t="e">
        <f t="shared" si="134"/>
        <v>#REF!</v>
      </c>
      <c r="B202" s="25" t="s">
        <v>463</v>
      </c>
      <c r="C202" s="32" t="s">
        <v>441</v>
      </c>
      <c r="D202" s="32" t="s">
        <v>38</v>
      </c>
      <c r="E202" s="33" t="s">
        <v>293</v>
      </c>
      <c r="F202" s="33" t="s">
        <v>436</v>
      </c>
      <c r="G202" s="107">
        <v>30000</v>
      </c>
      <c r="H202" s="107"/>
      <c r="I202" s="110">
        <v>25</v>
      </c>
      <c r="J202" s="110">
        <f t="shared" si="135"/>
        <v>861</v>
      </c>
      <c r="K202" s="110">
        <f t="shared" si="136"/>
        <v>2130</v>
      </c>
      <c r="L202" s="110">
        <f t="shared" si="137"/>
        <v>330.00000000000006</v>
      </c>
      <c r="M202" s="110">
        <f t="shared" si="138"/>
        <v>912</v>
      </c>
      <c r="N202" s="110">
        <f t="shared" si="139"/>
        <v>2127</v>
      </c>
      <c r="O202" s="110"/>
      <c r="P202" s="110">
        <f t="shared" si="140"/>
        <v>6360</v>
      </c>
      <c r="Q202" s="110">
        <f t="shared" si="141"/>
        <v>1798</v>
      </c>
      <c r="R202" s="110">
        <f t="shared" si="142"/>
        <v>4587</v>
      </c>
      <c r="S202" s="110">
        <f t="shared" si="143"/>
        <v>28202</v>
      </c>
      <c r="T202" s="103">
        <v>111</v>
      </c>
    </row>
    <row r="203" spans="1:20" s="31" customFormat="1" ht="33.950000000000003" customHeight="1">
      <c r="A203" s="81" t="e">
        <f t="shared" si="134"/>
        <v>#REF!</v>
      </c>
      <c r="B203" s="25" t="s">
        <v>465</v>
      </c>
      <c r="C203" s="32" t="s">
        <v>441</v>
      </c>
      <c r="D203" s="32" t="s">
        <v>38</v>
      </c>
      <c r="E203" s="33" t="s">
        <v>293</v>
      </c>
      <c r="F203" s="33" t="s">
        <v>436</v>
      </c>
      <c r="G203" s="107">
        <v>30000</v>
      </c>
      <c r="H203" s="107"/>
      <c r="I203" s="110">
        <v>25</v>
      </c>
      <c r="J203" s="110">
        <f t="shared" si="135"/>
        <v>861</v>
      </c>
      <c r="K203" s="110">
        <f t="shared" si="136"/>
        <v>2130</v>
      </c>
      <c r="L203" s="110">
        <f t="shared" si="137"/>
        <v>330.00000000000006</v>
      </c>
      <c r="M203" s="110">
        <f t="shared" si="138"/>
        <v>912</v>
      </c>
      <c r="N203" s="110">
        <f t="shared" si="139"/>
        <v>2127</v>
      </c>
      <c r="O203" s="110"/>
      <c r="P203" s="110">
        <f t="shared" si="140"/>
        <v>6360</v>
      </c>
      <c r="Q203" s="110">
        <f t="shared" si="141"/>
        <v>1798</v>
      </c>
      <c r="R203" s="110">
        <f t="shared" si="142"/>
        <v>4587</v>
      </c>
      <c r="S203" s="110">
        <f t="shared" si="143"/>
        <v>28202</v>
      </c>
      <c r="T203" s="103">
        <v>111</v>
      </c>
    </row>
    <row r="204" spans="1:20" s="31" customFormat="1" ht="33.950000000000003" customHeight="1">
      <c r="A204" s="81" t="e">
        <f t="shared" si="134"/>
        <v>#REF!</v>
      </c>
      <c r="B204" s="25" t="s">
        <v>466</v>
      </c>
      <c r="C204" s="32" t="s">
        <v>441</v>
      </c>
      <c r="D204" s="32" t="s">
        <v>38</v>
      </c>
      <c r="E204" s="33" t="s">
        <v>293</v>
      </c>
      <c r="F204" s="33" t="s">
        <v>436</v>
      </c>
      <c r="G204" s="107">
        <v>25000</v>
      </c>
      <c r="H204" s="107"/>
      <c r="I204" s="110">
        <v>25</v>
      </c>
      <c r="J204" s="110">
        <f t="shared" si="135"/>
        <v>717.5</v>
      </c>
      <c r="K204" s="110">
        <f t="shared" si="136"/>
        <v>1774.9999999999998</v>
      </c>
      <c r="L204" s="110">
        <f t="shared" si="137"/>
        <v>275</v>
      </c>
      <c r="M204" s="110">
        <f t="shared" si="138"/>
        <v>760</v>
      </c>
      <c r="N204" s="110">
        <f t="shared" si="139"/>
        <v>1772.5000000000002</v>
      </c>
      <c r="O204" s="110"/>
      <c r="P204" s="110">
        <f t="shared" si="140"/>
        <v>5300</v>
      </c>
      <c r="Q204" s="110">
        <f t="shared" si="141"/>
        <v>1502.5</v>
      </c>
      <c r="R204" s="110">
        <f t="shared" si="142"/>
        <v>3822.5</v>
      </c>
      <c r="S204" s="110">
        <f t="shared" si="143"/>
        <v>23497.5</v>
      </c>
      <c r="T204" s="103">
        <v>111</v>
      </c>
    </row>
    <row r="205" spans="1:20" s="31" customFormat="1" ht="33.950000000000003" customHeight="1">
      <c r="A205" s="81" t="e">
        <f t="shared" si="134"/>
        <v>#REF!</v>
      </c>
      <c r="B205" s="25" t="s">
        <v>467</v>
      </c>
      <c r="C205" s="32" t="s">
        <v>441</v>
      </c>
      <c r="D205" s="32" t="s">
        <v>38</v>
      </c>
      <c r="E205" s="33" t="s">
        <v>293</v>
      </c>
      <c r="F205" s="33" t="s">
        <v>436</v>
      </c>
      <c r="G205" s="107">
        <v>25000</v>
      </c>
      <c r="H205" s="107"/>
      <c r="I205" s="110">
        <v>25</v>
      </c>
      <c r="J205" s="110">
        <f t="shared" si="135"/>
        <v>717.5</v>
      </c>
      <c r="K205" s="110">
        <f t="shared" si="136"/>
        <v>1774.9999999999998</v>
      </c>
      <c r="L205" s="110">
        <f t="shared" si="137"/>
        <v>275</v>
      </c>
      <c r="M205" s="110">
        <f t="shared" si="138"/>
        <v>760</v>
      </c>
      <c r="N205" s="110">
        <f t="shared" si="139"/>
        <v>1772.5000000000002</v>
      </c>
      <c r="O205" s="110"/>
      <c r="P205" s="110">
        <f t="shared" si="140"/>
        <v>5300</v>
      </c>
      <c r="Q205" s="110">
        <f t="shared" si="141"/>
        <v>1502.5</v>
      </c>
      <c r="R205" s="110">
        <f t="shared" si="142"/>
        <v>3822.5</v>
      </c>
      <c r="S205" s="110">
        <f t="shared" si="143"/>
        <v>23497.5</v>
      </c>
      <c r="T205" s="103">
        <v>111</v>
      </c>
    </row>
    <row r="206" spans="1:20" s="31" customFormat="1" ht="33.950000000000003" customHeight="1">
      <c r="A206" s="81" t="e">
        <f t="shared" si="134"/>
        <v>#REF!</v>
      </c>
      <c r="B206" s="25" t="s">
        <v>470</v>
      </c>
      <c r="C206" s="32" t="s">
        <v>441</v>
      </c>
      <c r="D206" s="32" t="s">
        <v>38</v>
      </c>
      <c r="E206" s="33" t="s">
        <v>293</v>
      </c>
      <c r="F206" s="33" t="s">
        <v>437</v>
      </c>
      <c r="G206" s="107">
        <v>25000</v>
      </c>
      <c r="H206" s="107"/>
      <c r="I206" s="110">
        <v>25</v>
      </c>
      <c r="J206" s="110">
        <f t="shared" si="135"/>
        <v>717.5</v>
      </c>
      <c r="K206" s="110">
        <f t="shared" si="136"/>
        <v>1774.9999999999998</v>
      </c>
      <c r="L206" s="110">
        <f t="shared" si="137"/>
        <v>275</v>
      </c>
      <c r="M206" s="110">
        <f t="shared" si="138"/>
        <v>760</v>
      </c>
      <c r="N206" s="110">
        <f t="shared" si="139"/>
        <v>1772.5000000000002</v>
      </c>
      <c r="O206" s="110"/>
      <c r="P206" s="110">
        <f t="shared" si="140"/>
        <v>5300</v>
      </c>
      <c r="Q206" s="110">
        <f t="shared" si="141"/>
        <v>1502.5</v>
      </c>
      <c r="R206" s="110">
        <f t="shared" si="142"/>
        <v>3822.5</v>
      </c>
      <c r="S206" s="110">
        <f t="shared" si="143"/>
        <v>23497.5</v>
      </c>
      <c r="T206" s="103">
        <v>111</v>
      </c>
    </row>
    <row r="207" spans="1:20" s="31" customFormat="1" ht="33.950000000000003" customHeight="1">
      <c r="A207" s="81" t="e">
        <f t="shared" si="134"/>
        <v>#REF!</v>
      </c>
      <c r="B207" s="32" t="s">
        <v>184</v>
      </c>
      <c r="C207" s="32" t="s">
        <v>441</v>
      </c>
      <c r="D207" s="32" t="s">
        <v>100</v>
      </c>
      <c r="E207" s="33" t="s">
        <v>293</v>
      </c>
      <c r="F207" s="33" t="s">
        <v>436</v>
      </c>
      <c r="G207" s="107">
        <v>30000</v>
      </c>
      <c r="H207" s="107"/>
      <c r="I207" s="110">
        <v>25</v>
      </c>
      <c r="J207" s="110">
        <f t="shared" si="135"/>
        <v>861</v>
      </c>
      <c r="K207" s="110">
        <f t="shared" si="136"/>
        <v>2130</v>
      </c>
      <c r="L207" s="110">
        <f t="shared" si="137"/>
        <v>330.00000000000006</v>
      </c>
      <c r="M207" s="110">
        <f t="shared" si="138"/>
        <v>912</v>
      </c>
      <c r="N207" s="110">
        <f t="shared" si="139"/>
        <v>2127</v>
      </c>
      <c r="O207" s="110"/>
      <c r="P207" s="110">
        <f t="shared" si="140"/>
        <v>6360</v>
      </c>
      <c r="Q207" s="110">
        <f t="shared" si="141"/>
        <v>1798</v>
      </c>
      <c r="R207" s="110">
        <f t="shared" si="142"/>
        <v>4587</v>
      </c>
      <c r="S207" s="110">
        <f t="shared" si="143"/>
        <v>28202</v>
      </c>
      <c r="T207" s="103">
        <v>111</v>
      </c>
    </row>
    <row r="208" spans="1:20" s="31" customFormat="1" ht="33.950000000000003" customHeight="1">
      <c r="A208" s="81" t="e">
        <f t="shared" si="134"/>
        <v>#REF!</v>
      </c>
      <c r="B208" s="32" t="s">
        <v>224</v>
      </c>
      <c r="C208" s="32" t="s">
        <v>441</v>
      </c>
      <c r="D208" s="32" t="s">
        <v>45</v>
      </c>
      <c r="E208" s="33" t="s">
        <v>295</v>
      </c>
      <c r="F208" s="33" t="s">
        <v>437</v>
      </c>
      <c r="G208" s="107">
        <v>40000</v>
      </c>
      <c r="H208" s="107">
        <v>215.78</v>
      </c>
      <c r="I208" s="110">
        <v>25</v>
      </c>
      <c r="J208" s="110">
        <f>+G208*2.87%</f>
        <v>1148</v>
      </c>
      <c r="K208" s="110">
        <f>+G208*7.1%</f>
        <v>2839.9999999999995</v>
      </c>
      <c r="L208" s="110">
        <f>G208*1.1%</f>
        <v>440.00000000000006</v>
      </c>
      <c r="M208" s="110">
        <f>+G208*3.04%</f>
        <v>1216</v>
      </c>
      <c r="N208" s="110">
        <f>+G208*7.09%</f>
        <v>2836</v>
      </c>
      <c r="O208" s="110">
        <v>1512.45</v>
      </c>
      <c r="P208" s="110">
        <f>SUM(J208:O208)</f>
        <v>9992.4500000000007</v>
      </c>
      <c r="Q208" s="110">
        <f>+H208+I208+J208+M208+O208</f>
        <v>4117.2299999999996</v>
      </c>
      <c r="R208" s="110">
        <f>+K208+L208+N208</f>
        <v>6116</v>
      </c>
      <c r="S208" s="110">
        <f>+G208-Q208</f>
        <v>35882.770000000004</v>
      </c>
      <c r="T208" s="103">
        <v>111</v>
      </c>
    </row>
    <row r="209" spans="1:22" s="31" customFormat="1" ht="33.950000000000003" customHeight="1">
      <c r="A209" s="81" t="e">
        <f t="shared" si="134"/>
        <v>#REF!</v>
      </c>
      <c r="B209" s="32" t="s">
        <v>372</v>
      </c>
      <c r="C209" s="32" t="s">
        <v>441</v>
      </c>
      <c r="D209" s="25" t="s">
        <v>147</v>
      </c>
      <c r="E209" s="33" t="s">
        <v>293</v>
      </c>
      <c r="F209" s="33" t="s">
        <v>437</v>
      </c>
      <c r="G209" s="107">
        <v>23100</v>
      </c>
      <c r="H209" s="107"/>
      <c r="I209" s="110">
        <v>25</v>
      </c>
      <c r="J209" s="110">
        <f t="shared" si="85"/>
        <v>662.97</v>
      </c>
      <c r="K209" s="110">
        <f t="shared" si="86"/>
        <v>1640.1</v>
      </c>
      <c r="L209" s="110">
        <f t="shared" si="87"/>
        <v>254.10000000000002</v>
      </c>
      <c r="M209" s="110">
        <f t="shared" si="88"/>
        <v>702.24</v>
      </c>
      <c r="N209" s="110">
        <f t="shared" si="89"/>
        <v>1637.7900000000002</v>
      </c>
      <c r="O209" s="110"/>
      <c r="P209" s="110">
        <f t="shared" si="90"/>
        <v>4897.2</v>
      </c>
      <c r="Q209" s="110">
        <f t="shared" si="91"/>
        <v>1390.21</v>
      </c>
      <c r="R209" s="110">
        <f t="shared" si="92"/>
        <v>3531.99</v>
      </c>
      <c r="S209" s="110">
        <f t="shared" si="93"/>
        <v>21709.79</v>
      </c>
      <c r="T209" s="103">
        <v>111</v>
      </c>
    </row>
    <row r="210" spans="1:22" s="31" customFormat="1" ht="33.950000000000003" customHeight="1">
      <c r="A210" s="81" t="e">
        <f t="shared" si="134"/>
        <v>#REF!</v>
      </c>
      <c r="B210" s="32" t="s">
        <v>290</v>
      </c>
      <c r="C210" s="32" t="s">
        <v>441</v>
      </c>
      <c r="D210" s="32" t="s">
        <v>147</v>
      </c>
      <c r="E210" s="33" t="s">
        <v>293</v>
      </c>
      <c r="F210" s="33" t="s">
        <v>436</v>
      </c>
      <c r="G210" s="107">
        <v>22000</v>
      </c>
      <c r="H210" s="107"/>
      <c r="I210" s="110">
        <v>25</v>
      </c>
      <c r="J210" s="110">
        <f t="shared" si="85"/>
        <v>631.4</v>
      </c>
      <c r="K210" s="110">
        <f t="shared" si="86"/>
        <v>1561.9999999999998</v>
      </c>
      <c r="L210" s="110">
        <f t="shared" si="87"/>
        <v>242.00000000000003</v>
      </c>
      <c r="M210" s="110">
        <f t="shared" si="88"/>
        <v>668.8</v>
      </c>
      <c r="N210" s="110">
        <f t="shared" si="89"/>
        <v>1559.8000000000002</v>
      </c>
      <c r="O210" s="110">
        <v>3024.9</v>
      </c>
      <c r="P210" s="110">
        <f t="shared" si="90"/>
        <v>7688.9</v>
      </c>
      <c r="Q210" s="110">
        <f t="shared" si="91"/>
        <v>4350.1000000000004</v>
      </c>
      <c r="R210" s="110">
        <f t="shared" si="92"/>
        <v>3363.8</v>
      </c>
      <c r="S210" s="110">
        <f t="shared" si="93"/>
        <v>17649.900000000001</v>
      </c>
      <c r="T210" s="103">
        <v>111</v>
      </c>
    </row>
    <row r="211" spans="1:22" s="31" customFormat="1" ht="33.950000000000003" customHeight="1">
      <c r="A211" s="81" t="e">
        <f t="shared" si="134"/>
        <v>#REF!</v>
      </c>
      <c r="B211" s="74" t="s">
        <v>397</v>
      </c>
      <c r="C211" s="32" t="s">
        <v>441</v>
      </c>
      <c r="D211" s="32" t="s">
        <v>147</v>
      </c>
      <c r="E211" s="33" t="s">
        <v>294</v>
      </c>
      <c r="F211" s="33" t="s">
        <v>437</v>
      </c>
      <c r="G211" s="107">
        <v>25000</v>
      </c>
      <c r="H211" s="107"/>
      <c r="I211" s="110">
        <v>25</v>
      </c>
      <c r="J211" s="110">
        <f t="shared" si="85"/>
        <v>717.5</v>
      </c>
      <c r="K211" s="110">
        <f t="shared" si="86"/>
        <v>1774.9999999999998</v>
      </c>
      <c r="L211" s="110">
        <f t="shared" si="87"/>
        <v>275</v>
      </c>
      <c r="M211" s="110">
        <f t="shared" si="88"/>
        <v>760</v>
      </c>
      <c r="N211" s="110">
        <f t="shared" si="89"/>
        <v>1772.5000000000002</v>
      </c>
      <c r="O211" s="110"/>
      <c r="P211" s="110">
        <f t="shared" si="90"/>
        <v>5300</v>
      </c>
      <c r="Q211" s="110">
        <f t="shared" si="91"/>
        <v>1502.5</v>
      </c>
      <c r="R211" s="110">
        <f t="shared" si="92"/>
        <v>3822.5</v>
      </c>
      <c r="S211" s="110">
        <f t="shared" si="93"/>
        <v>23497.5</v>
      </c>
      <c r="T211" s="103">
        <v>111</v>
      </c>
    </row>
    <row r="212" spans="1:22" s="31" customFormat="1" ht="33.950000000000003" customHeight="1">
      <c r="A212" s="81" t="e">
        <f t="shared" si="134"/>
        <v>#REF!</v>
      </c>
      <c r="B212" s="25" t="s">
        <v>456</v>
      </c>
      <c r="C212" s="32" t="s">
        <v>441</v>
      </c>
      <c r="D212" s="25" t="s">
        <v>457</v>
      </c>
      <c r="E212" s="33" t="s">
        <v>293</v>
      </c>
      <c r="F212" s="33" t="s">
        <v>436</v>
      </c>
      <c r="G212" s="107">
        <v>25000</v>
      </c>
      <c r="H212" s="107"/>
      <c r="I212" s="110">
        <v>25</v>
      </c>
      <c r="J212" s="110">
        <f t="shared" si="85"/>
        <v>717.5</v>
      </c>
      <c r="K212" s="110">
        <f t="shared" si="86"/>
        <v>1774.9999999999998</v>
      </c>
      <c r="L212" s="110">
        <f t="shared" si="87"/>
        <v>275</v>
      </c>
      <c r="M212" s="110">
        <f t="shared" si="88"/>
        <v>760</v>
      </c>
      <c r="N212" s="110">
        <f t="shared" si="89"/>
        <v>1772.5000000000002</v>
      </c>
      <c r="O212" s="110"/>
      <c r="P212" s="110">
        <f t="shared" si="90"/>
        <v>5300</v>
      </c>
      <c r="Q212" s="110">
        <f t="shared" si="91"/>
        <v>1502.5</v>
      </c>
      <c r="R212" s="110">
        <f t="shared" si="92"/>
        <v>3822.5</v>
      </c>
      <c r="S212" s="110">
        <f t="shared" si="93"/>
        <v>23497.5</v>
      </c>
      <c r="T212" s="103">
        <v>111</v>
      </c>
    </row>
    <row r="213" spans="1:22" s="31" customFormat="1" ht="33.950000000000003" customHeight="1">
      <c r="A213" s="81" t="e">
        <f t="shared" si="134"/>
        <v>#REF!</v>
      </c>
      <c r="B213" s="25" t="s">
        <v>459</v>
      </c>
      <c r="C213" s="32" t="s">
        <v>441</v>
      </c>
      <c r="D213" s="25" t="s">
        <v>457</v>
      </c>
      <c r="E213" s="33" t="s">
        <v>293</v>
      </c>
      <c r="F213" s="33" t="s">
        <v>437</v>
      </c>
      <c r="G213" s="107">
        <v>25000</v>
      </c>
      <c r="H213" s="107"/>
      <c r="I213" s="110">
        <v>25</v>
      </c>
      <c r="J213" s="110">
        <f t="shared" si="85"/>
        <v>717.5</v>
      </c>
      <c r="K213" s="110">
        <f t="shared" si="86"/>
        <v>1774.9999999999998</v>
      </c>
      <c r="L213" s="110">
        <f t="shared" si="87"/>
        <v>275</v>
      </c>
      <c r="M213" s="110">
        <f t="shared" si="88"/>
        <v>760</v>
      </c>
      <c r="N213" s="110">
        <f t="shared" si="89"/>
        <v>1772.5000000000002</v>
      </c>
      <c r="O213" s="110"/>
      <c r="P213" s="110">
        <f t="shared" si="90"/>
        <v>5300</v>
      </c>
      <c r="Q213" s="110">
        <f t="shared" si="91"/>
        <v>1502.5</v>
      </c>
      <c r="R213" s="110">
        <f t="shared" si="92"/>
        <v>3822.5</v>
      </c>
      <c r="S213" s="110">
        <f t="shared" si="93"/>
        <v>23497.5</v>
      </c>
      <c r="T213" s="103">
        <v>111</v>
      </c>
    </row>
    <row r="214" spans="1:22" s="31" customFormat="1" ht="33.950000000000003" customHeight="1">
      <c r="A214" s="81" t="e">
        <f t="shared" si="134"/>
        <v>#REF!</v>
      </c>
      <c r="B214" s="25" t="s">
        <v>460</v>
      </c>
      <c r="C214" s="32" t="s">
        <v>441</v>
      </c>
      <c r="D214" s="25" t="s">
        <v>457</v>
      </c>
      <c r="E214" s="26" t="s">
        <v>293</v>
      </c>
      <c r="F214" s="26" t="s">
        <v>436</v>
      </c>
      <c r="G214" s="107">
        <v>25000</v>
      </c>
      <c r="H214" s="110"/>
      <c r="I214" s="110">
        <v>25</v>
      </c>
      <c r="J214" s="110">
        <f t="shared" ref="J214" si="144">+G214*2.87%</f>
        <v>717.5</v>
      </c>
      <c r="K214" s="110">
        <f t="shared" ref="K214" si="145">+G214*7.1%</f>
        <v>1774.9999999999998</v>
      </c>
      <c r="L214" s="110">
        <f t="shared" ref="L214" si="146">G214*1.1%</f>
        <v>275</v>
      </c>
      <c r="M214" s="110">
        <f t="shared" ref="M214" si="147">+G214*3.04%</f>
        <v>760</v>
      </c>
      <c r="N214" s="110">
        <f t="shared" ref="N214" si="148">+G214*7.09%</f>
        <v>1772.5000000000002</v>
      </c>
      <c r="O214" s="110"/>
      <c r="P214" s="110">
        <f t="shared" ref="P214" si="149">SUM(J214:O214)</f>
        <v>5300</v>
      </c>
      <c r="Q214" s="110">
        <f t="shared" ref="Q214" si="150">+H214+I214+J214+M214+O214</f>
        <v>1502.5</v>
      </c>
      <c r="R214" s="110">
        <f t="shared" ref="R214" si="151">+K214+L214+N214</f>
        <v>3822.5</v>
      </c>
      <c r="S214" s="110">
        <f t="shared" ref="S214" si="152">+G214-Q214</f>
        <v>23497.5</v>
      </c>
      <c r="T214" s="103">
        <v>111</v>
      </c>
      <c r="U214" s="30"/>
      <c r="V214" s="102"/>
    </row>
    <row r="215" spans="1:22" s="31" customFormat="1" ht="33.950000000000003" customHeight="1">
      <c r="A215" s="81" t="e">
        <f t="shared" si="134"/>
        <v>#REF!</v>
      </c>
      <c r="B215" s="32" t="s">
        <v>75</v>
      </c>
      <c r="C215" s="32" t="s">
        <v>443</v>
      </c>
      <c r="D215" s="32" t="s">
        <v>444</v>
      </c>
      <c r="E215" s="33" t="s">
        <v>295</v>
      </c>
      <c r="F215" s="33" t="s">
        <v>437</v>
      </c>
      <c r="G215" s="107">
        <v>75000</v>
      </c>
      <c r="H215" s="107">
        <v>6309.38</v>
      </c>
      <c r="I215" s="110">
        <v>25</v>
      </c>
      <c r="J215" s="110">
        <f t="shared" si="85"/>
        <v>2152.5</v>
      </c>
      <c r="K215" s="110">
        <f t="shared" si="86"/>
        <v>5324.9999999999991</v>
      </c>
      <c r="L215" s="110">
        <f t="shared" si="87"/>
        <v>825.00000000000011</v>
      </c>
      <c r="M215" s="110">
        <f t="shared" si="88"/>
        <v>2280</v>
      </c>
      <c r="N215" s="110">
        <f t="shared" si="89"/>
        <v>5317.5</v>
      </c>
      <c r="O215" s="110"/>
      <c r="P215" s="110">
        <f t="shared" si="90"/>
        <v>15900</v>
      </c>
      <c r="Q215" s="110">
        <f t="shared" si="91"/>
        <v>10766.880000000001</v>
      </c>
      <c r="R215" s="110">
        <f t="shared" si="92"/>
        <v>11467.5</v>
      </c>
      <c r="S215" s="110">
        <f t="shared" si="93"/>
        <v>64233.119999999995</v>
      </c>
      <c r="T215" s="103">
        <v>111</v>
      </c>
    </row>
    <row r="216" spans="1:22" s="31" customFormat="1" ht="33.950000000000003" customHeight="1">
      <c r="A216" s="81" t="e">
        <f t="shared" si="134"/>
        <v>#REF!</v>
      </c>
      <c r="B216" s="32" t="s">
        <v>227</v>
      </c>
      <c r="C216" s="32" t="s">
        <v>443</v>
      </c>
      <c r="D216" s="32" t="s">
        <v>332</v>
      </c>
      <c r="E216" s="33" t="s">
        <v>295</v>
      </c>
      <c r="F216" s="33" t="s">
        <v>436</v>
      </c>
      <c r="G216" s="107">
        <v>40000</v>
      </c>
      <c r="H216" s="107">
        <v>442.65</v>
      </c>
      <c r="I216" s="110">
        <v>25</v>
      </c>
      <c r="J216" s="110">
        <f t="shared" si="85"/>
        <v>1148</v>
      </c>
      <c r="K216" s="110">
        <f t="shared" si="86"/>
        <v>2839.9999999999995</v>
      </c>
      <c r="L216" s="110">
        <f t="shared" si="87"/>
        <v>440.00000000000006</v>
      </c>
      <c r="M216" s="110">
        <f t="shared" si="88"/>
        <v>1216</v>
      </c>
      <c r="N216" s="110">
        <f t="shared" si="89"/>
        <v>2836</v>
      </c>
      <c r="O216" s="110"/>
      <c r="P216" s="110">
        <f t="shared" si="90"/>
        <v>8480</v>
      </c>
      <c r="Q216" s="110">
        <f t="shared" si="91"/>
        <v>2831.65</v>
      </c>
      <c r="R216" s="110">
        <f t="shared" si="92"/>
        <v>6116</v>
      </c>
      <c r="S216" s="110">
        <f t="shared" si="93"/>
        <v>37168.35</v>
      </c>
      <c r="T216" s="103">
        <v>111</v>
      </c>
    </row>
    <row r="217" spans="1:22" s="31" customFormat="1" ht="33.950000000000003" customHeight="1">
      <c r="A217" s="81" t="e">
        <f t="shared" si="134"/>
        <v>#REF!</v>
      </c>
      <c r="B217" s="32" t="s">
        <v>352</v>
      </c>
      <c r="C217" s="32" t="s">
        <v>443</v>
      </c>
      <c r="D217" s="32" t="s">
        <v>332</v>
      </c>
      <c r="E217" s="33" t="s">
        <v>295</v>
      </c>
      <c r="F217" s="33" t="s">
        <v>437</v>
      </c>
      <c r="G217" s="107">
        <v>40000</v>
      </c>
      <c r="H217" s="107">
        <v>442.65</v>
      </c>
      <c r="I217" s="110">
        <v>25</v>
      </c>
      <c r="J217" s="110">
        <f t="shared" si="85"/>
        <v>1148</v>
      </c>
      <c r="K217" s="110">
        <f t="shared" si="86"/>
        <v>2839.9999999999995</v>
      </c>
      <c r="L217" s="110">
        <f t="shared" si="87"/>
        <v>440.00000000000006</v>
      </c>
      <c r="M217" s="110">
        <f t="shared" si="88"/>
        <v>1216</v>
      </c>
      <c r="N217" s="110">
        <f t="shared" si="89"/>
        <v>2836</v>
      </c>
      <c r="O217" s="110"/>
      <c r="P217" s="110">
        <f t="shared" si="90"/>
        <v>8480</v>
      </c>
      <c r="Q217" s="110">
        <f t="shared" si="91"/>
        <v>2831.65</v>
      </c>
      <c r="R217" s="110">
        <f t="shared" si="92"/>
        <v>6116</v>
      </c>
      <c r="S217" s="110">
        <f t="shared" si="93"/>
        <v>37168.35</v>
      </c>
      <c r="T217" s="103">
        <v>111</v>
      </c>
    </row>
    <row r="218" spans="1:22" s="31" customFormat="1" ht="33.950000000000003" customHeight="1">
      <c r="A218" s="81" t="e">
        <f t="shared" si="134"/>
        <v>#REF!</v>
      </c>
      <c r="B218" s="32" t="s">
        <v>155</v>
      </c>
      <c r="C218" s="32" t="s">
        <v>443</v>
      </c>
      <c r="D218" s="32" t="s">
        <v>332</v>
      </c>
      <c r="E218" s="33" t="s">
        <v>295</v>
      </c>
      <c r="F218" s="33" t="s">
        <v>436</v>
      </c>
      <c r="G218" s="107">
        <v>40000</v>
      </c>
      <c r="H218" s="107">
        <v>442.65</v>
      </c>
      <c r="I218" s="110">
        <v>25</v>
      </c>
      <c r="J218" s="110">
        <f t="shared" si="85"/>
        <v>1148</v>
      </c>
      <c r="K218" s="110">
        <f t="shared" si="86"/>
        <v>2839.9999999999995</v>
      </c>
      <c r="L218" s="110">
        <f t="shared" si="87"/>
        <v>440.00000000000006</v>
      </c>
      <c r="M218" s="110">
        <f t="shared" si="88"/>
        <v>1216</v>
      </c>
      <c r="N218" s="110">
        <f t="shared" si="89"/>
        <v>2836</v>
      </c>
      <c r="O218" s="110"/>
      <c r="P218" s="110">
        <f t="shared" si="90"/>
        <v>8480</v>
      </c>
      <c r="Q218" s="110">
        <f t="shared" si="91"/>
        <v>2831.65</v>
      </c>
      <c r="R218" s="110">
        <f t="shared" si="92"/>
        <v>6116</v>
      </c>
      <c r="S218" s="110">
        <f t="shared" si="93"/>
        <v>37168.35</v>
      </c>
      <c r="T218" s="103">
        <v>111</v>
      </c>
    </row>
    <row r="219" spans="1:22" s="31" customFormat="1" ht="33.950000000000003" customHeight="1">
      <c r="A219" s="81" t="e">
        <f t="shared" si="134"/>
        <v>#REF!</v>
      </c>
      <c r="B219" s="32" t="s">
        <v>140</v>
      </c>
      <c r="C219" s="32" t="s">
        <v>443</v>
      </c>
      <c r="D219" s="32" t="s">
        <v>332</v>
      </c>
      <c r="E219" s="33" t="s">
        <v>295</v>
      </c>
      <c r="F219" s="33" t="s">
        <v>437</v>
      </c>
      <c r="G219" s="107">
        <v>40000</v>
      </c>
      <c r="H219" s="107">
        <v>215.78</v>
      </c>
      <c r="I219" s="110">
        <v>25</v>
      </c>
      <c r="J219" s="110">
        <f t="shared" si="85"/>
        <v>1148</v>
      </c>
      <c r="K219" s="110">
        <f t="shared" si="86"/>
        <v>2839.9999999999995</v>
      </c>
      <c r="L219" s="110">
        <f t="shared" si="87"/>
        <v>440.00000000000006</v>
      </c>
      <c r="M219" s="110">
        <f t="shared" si="88"/>
        <v>1216</v>
      </c>
      <c r="N219" s="110">
        <f t="shared" si="89"/>
        <v>2836</v>
      </c>
      <c r="O219" s="110">
        <v>1512.45</v>
      </c>
      <c r="P219" s="110">
        <f t="shared" si="90"/>
        <v>9992.4500000000007</v>
      </c>
      <c r="Q219" s="110">
        <f t="shared" si="91"/>
        <v>4117.2299999999996</v>
      </c>
      <c r="R219" s="110">
        <f t="shared" si="92"/>
        <v>6116</v>
      </c>
      <c r="S219" s="110">
        <f t="shared" si="93"/>
        <v>35882.770000000004</v>
      </c>
      <c r="T219" s="103">
        <v>111</v>
      </c>
    </row>
    <row r="220" spans="1:22" s="31" customFormat="1" ht="33.950000000000003" customHeight="1">
      <c r="A220" s="81" t="e">
        <f t="shared" si="134"/>
        <v>#REF!</v>
      </c>
      <c r="B220" s="32" t="s">
        <v>324</v>
      </c>
      <c r="C220" s="32" t="s">
        <v>443</v>
      </c>
      <c r="D220" s="32" t="s">
        <v>332</v>
      </c>
      <c r="E220" s="33" t="s">
        <v>293</v>
      </c>
      <c r="F220" s="33" t="s">
        <v>437</v>
      </c>
      <c r="G220" s="107">
        <v>40000</v>
      </c>
      <c r="H220" s="107">
        <v>442.65</v>
      </c>
      <c r="I220" s="110">
        <v>25</v>
      </c>
      <c r="J220" s="110">
        <f>+G220*2.87%</f>
        <v>1148</v>
      </c>
      <c r="K220" s="110">
        <f>+G220*7.1%</f>
        <v>2839.9999999999995</v>
      </c>
      <c r="L220" s="110">
        <f>G220*1.1%</f>
        <v>440.00000000000006</v>
      </c>
      <c r="M220" s="110">
        <f>+G220*3.04%</f>
        <v>1216</v>
      </c>
      <c r="N220" s="110">
        <f>+G220*7.09%</f>
        <v>2836</v>
      </c>
      <c r="O220" s="110"/>
      <c r="P220" s="110">
        <f>SUM(J220:O220)</f>
        <v>8480</v>
      </c>
      <c r="Q220" s="110">
        <f>+H220+I220+J220+M220+O220</f>
        <v>2831.65</v>
      </c>
      <c r="R220" s="110">
        <f>+K220+L220+N220</f>
        <v>6116</v>
      </c>
      <c r="S220" s="110">
        <f>+G220-Q220</f>
        <v>37168.35</v>
      </c>
      <c r="T220" s="103">
        <v>111</v>
      </c>
    </row>
    <row r="221" spans="1:22" s="31" customFormat="1" ht="33.950000000000003" customHeight="1">
      <c r="A221" s="81" t="e">
        <f t="shared" si="134"/>
        <v>#REF!</v>
      </c>
      <c r="B221" s="32" t="s">
        <v>261</v>
      </c>
      <c r="C221" s="32" t="s">
        <v>443</v>
      </c>
      <c r="D221" s="32" t="s">
        <v>38</v>
      </c>
      <c r="E221" s="33" t="s">
        <v>295</v>
      </c>
      <c r="F221" s="33" t="s">
        <v>436</v>
      </c>
      <c r="G221" s="107">
        <v>38000</v>
      </c>
      <c r="H221" s="107">
        <v>160.38</v>
      </c>
      <c r="I221" s="110">
        <v>25</v>
      </c>
      <c r="J221" s="110">
        <f t="shared" si="85"/>
        <v>1090.5999999999999</v>
      </c>
      <c r="K221" s="110">
        <f t="shared" si="86"/>
        <v>2697.9999999999995</v>
      </c>
      <c r="L221" s="110">
        <f t="shared" si="87"/>
        <v>418.00000000000006</v>
      </c>
      <c r="M221" s="110">
        <f t="shared" si="88"/>
        <v>1155.2</v>
      </c>
      <c r="N221" s="110">
        <f t="shared" si="89"/>
        <v>2694.2000000000003</v>
      </c>
      <c r="O221" s="110"/>
      <c r="P221" s="110">
        <f t="shared" si="90"/>
        <v>8056</v>
      </c>
      <c r="Q221" s="110">
        <f t="shared" si="91"/>
        <v>2431.1800000000003</v>
      </c>
      <c r="R221" s="110">
        <f t="shared" si="92"/>
        <v>5810.2</v>
      </c>
      <c r="S221" s="110">
        <f t="shared" si="93"/>
        <v>35568.82</v>
      </c>
      <c r="T221" s="103">
        <v>111</v>
      </c>
    </row>
    <row r="222" spans="1:22" s="31" customFormat="1" ht="33.950000000000003" customHeight="1">
      <c r="A222" s="81" t="e">
        <f t="shared" si="134"/>
        <v>#REF!</v>
      </c>
      <c r="B222" s="69" t="s">
        <v>36</v>
      </c>
      <c r="C222" s="32" t="s">
        <v>443</v>
      </c>
      <c r="D222" s="32" t="s">
        <v>38</v>
      </c>
      <c r="E222" s="33" t="s">
        <v>295</v>
      </c>
      <c r="F222" s="33" t="s">
        <v>437</v>
      </c>
      <c r="G222" s="107">
        <v>38000</v>
      </c>
      <c r="H222" s="107"/>
      <c r="I222" s="110">
        <v>25</v>
      </c>
      <c r="J222" s="110">
        <f t="shared" si="85"/>
        <v>1090.5999999999999</v>
      </c>
      <c r="K222" s="110">
        <f t="shared" si="86"/>
        <v>2697.9999999999995</v>
      </c>
      <c r="L222" s="110">
        <f t="shared" si="87"/>
        <v>418.00000000000006</v>
      </c>
      <c r="M222" s="110">
        <f t="shared" si="88"/>
        <v>1155.2</v>
      </c>
      <c r="N222" s="110">
        <f t="shared" si="89"/>
        <v>2694.2000000000003</v>
      </c>
      <c r="O222" s="110">
        <v>1512.45</v>
      </c>
      <c r="P222" s="110">
        <f t="shared" si="90"/>
        <v>9568.4500000000007</v>
      </c>
      <c r="Q222" s="110">
        <f t="shared" si="91"/>
        <v>3783.25</v>
      </c>
      <c r="R222" s="110">
        <f t="shared" si="92"/>
        <v>5810.2</v>
      </c>
      <c r="S222" s="110">
        <f t="shared" si="93"/>
        <v>34216.75</v>
      </c>
      <c r="T222" s="103">
        <v>111</v>
      </c>
    </row>
    <row r="223" spans="1:22" s="31" customFormat="1" ht="33.950000000000003" customHeight="1">
      <c r="A223" s="81" t="e">
        <f t="shared" si="134"/>
        <v>#REF!</v>
      </c>
      <c r="B223" s="32" t="s">
        <v>247</v>
      </c>
      <c r="C223" s="32" t="s">
        <v>443</v>
      </c>
      <c r="D223" s="32" t="s">
        <v>38</v>
      </c>
      <c r="E223" s="33" t="s">
        <v>293</v>
      </c>
      <c r="F223" s="33" t="s">
        <v>436</v>
      </c>
      <c r="G223" s="107">
        <v>30000</v>
      </c>
      <c r="H223" s="107"/>
      <c r="I223" s="110">
        <v>25</v>
      </c>
      <c r="J223" s="110">
        <f t="shared" si="85"/>
        <v>861</v>
      </c>
      <c r="K223" s="110">
        <f t="shared" si="86"/>
        <v>2130</v>
      </c>
      <c r="L223" s="110">
        <f t="shared" si="87"/>
        <v>330.00000000000006</v>
      </c>
      <c r="M223" s="110">
        <f t="shared" si="88"/>
        <v>912</v>
      </c>
      <c r="N223" s="110">
        <f t="shared" si="89"/>
        <v>2127</v>
      </c>
      <c r="O223" s="110"/>
      <c r="P223" s="110">
        <f t="shared" si="90"/>
        <v>6360</v>
      </c>
      <c r="Q223" s="110">
        <f t="shared" si="91"/>
        <v>1798</v>
      </c>
      <c r="R223" s="110">
        <f t="shared" si="92"/>
        <v>4587</v>
      </c>
      <c r="S223" s="110">
        <f t="shared" si="93"/>
        <v>28202</v>
      </c>
      <c r="T223" s="103">
        <v>111</v>
      </c>
    </row>
    <row r="224" spans="1:22" s="31" customFormat="1" ht="33.950000000000003" customHeight="1">
      <c r="A224" s="81" t="e">
        <f t="shared" si="134"/>
        <v>#REF!</v>
      </c>
      <c r="B224" s="32" t="s">
        <v>123</v>
      </c>
      <c r="C224" s="32" t="s">
        <v>443</v>
      </c>
      <c r="D224" s="32" t="s">
        <v>38</v>
      </c>
      <c r="E224" s="33" t="s">
        <v>293</v>
      </c>
      <c r="F224" s="33" t="s">
        <v>437</v>
      </c>
      <c r="G224" s="107">
        <v>22000</v>
      </c>
      <c r="H224" s="107"/>
      <c r="I224" s="110">
        <v>25</v>
      </c>
      <c r="J224" s="110">
        <f t="shared" si="85"/>
        <v>631.4</v>
      </c>
      <c r="K224" s="110">
        <f t="shared" si="86"/>
        <v>1561.9999999999998</v>
      </c>
      <c r="L224" s="110">
        <f t="shared" si="87"/>
        <v>242.00000000000003</v>
      </c>
      <c r="M224" s="110">
        <f t="shared" si="88"/>
        <v>668.8</v>
      </c>
      <c r="N224" s="110">
        <f t="shared" si="89"/>
        <v>1559.8000000000002</v>
      </c>
      <c r="O224" s="110"/>
      <c r="P224" s="110">
        <f t="shared" si="90"/>
        <v>4664</v>
      </c>
      <c r="Q224" s="110">
        <f t="shared" si="91"/>
        <v>1325.1999999999998</v>
      </c>
      <c r="R224" s="110">
        <f t="shared" si="92"/>
        <v>3363.8</v>
      </c>
      <c r="S224" s="110">
        <f t="shared" si="93"/>
        <v>20674.8</v>
      </c>
      <c r="T224" s="103">
        <v>111</v>
      </c>
    </row>
    <row r="225" spans="1:20" s="31" customFormat="1" ht="33.950000000000003" customHeight="1">
      <c r="A225" s="81" t="e">
        <f t="shared" si="134"/>
        <v>#REF!</v>
      </c>
      <c r="B225" s="32" t="s">
        <v>363</v>
      </c>
      <c r="C225" s="32" t="s">
        <v>443</v>
      </c>
      <c r="D225" s="32" t="s">
        <v>38</v>
      </c>
      <c r="E225" s="33" t="s">
        <v>293</v>
      </c>
      <c r="F225" s="33" t="s">
        <v>436</v>
      </c>
      <c r="G225" s="107">
        <v>30000</v>
      </c>
      <c r="H225" s="107"/>
      <c r="I225" s="110">
        <v>25</v>
      </c>
      <c r="J225" s="110">
        <f t="shared" si="85"/>
        <v>861</v>
      </c>
      <c r="K225" s="110">
        <f t="shared" si="86"/>
        <v>2130</v>
      </c>
      <c r="L225" s="110">
        <f t="shared" si="87"/>
        <v>330.00000000000006</v>
      </c>
      <c r="M225" s="110">
        <f t="shared" si="88"/>
        <v>912</v>
      </c>
      <c r="N225" s="110">
        <f t="shared" si="89"/>
        <v>2127</v>
      </c>
      <c r="O225" s="110"/>
      <c r="P225" s="110">
        <f t="shared" si="90"/>
        <v>6360</v>
      </c>
      <c r="Q225" s="110">
        <f t="shared" si="91"/>
        <v>1798</v>
      </c>
      <c r="R225" s="110">
        <f t="shared" si="92"/>
        <v>4587</v>
      </c>
      <c r="S225" s="110">
        <f t="shared" si="93"/>
        <v>28202</v>
      </c>
      <c r="T225" s="103">
        <v>111</v>
      </c>
    </row>
    <row r="226" spans="1:20" s="31" customFormat="1" ht="33.950000000000003" customHeight="1">
      <c r="A226" s="81" t="e">
        <f t="shared" si="134"/>
        <v>#REF!</v>
      </c>
      <c r="B226" s="83" t="s">
        <v>399</v>
      </c>
      <c r="C226" s="32" t="s">
        <v>443</v>
      </c>
      <c r="D226" s="32" t="s">
        <v>38</v>
      </c>
      <c r="E226" s="33" t="s">
        <v>295</v>
      </c>
      <c r="F226" s="33" t="s">
        <v>436</v>
      </c>
      <c r="G226" s="107">
        <v>30000</v>
      </c>
      <c r="H226" s="107"/>
      <c r="I226" s="110">
        <v>25</v>
      </c>
      <c r="J226" s="110">
        <f t="shared" ref="J226:J263" si="153">+G226*2.87%</f>
        <v>861</v>
      </c>
      <c r="K226" s="110">
        <f t="shared" ref="K226:K263" si="154">+G226*7.1%</f>
        <v>2130</v>
      </c>
      <c r="L226" s="110">
        <f t="shared" ref="L226:L263" si="155">G226*1.1%</f>
        <v>330.00000000000006</v>
      </c>
      <c r="M226" s="110">
        <f t="shared" ref="M226:M263" si="156">+G226*3.04%</f>
        <v>912</v>
      </c>
      <c r="N226" s="110">
        <f t="shared" ref="N226:N263" si="157">+G226*7.09%</f>
        <v>2127</v>
      </c>
      <c r="O226" s="110"/>
      <c r="P226" s="110">
        <f t="shared" ref="P226:P263" si="158">SUM(J226:O226)</f>
        <v>6360</v>
      </c>
      <c r="Q226" s="110">
        <f t="shared" ref="Q226:Q263" si="159">+H226+I226+J226+M226+O226</f>
        <v>1798</v>
      </c>
      <c r="R226" s="110">
        <f t="shared" ref="R226:R263" si="160">+K226+L226+N226</f>
        <v>4587</v>
      </c>
      <c r="S226" s="110">
        <f t="shared" ref="S226:S263" si="161">+G226-Q226</f>
        <v>28202</v>
      </c>
      <c r="T226" s="103">
        <v>111</v>
      </c>
    </row>
    <row r="227" spans="1:20" s="31" customFormat="1" ht="33.950000000000003" customHeight="1">
      <c r="A227" s="81" t="e">
        <f t="shared" si="134"/>
        <v>#REF!</v>
      </c>
      <c r="B227" s="32" t="s">
        <v>403</v>
      </c>
      <c r="C227" s="32" t="s">
        <v>443</v>
      </c>
      <c r="D227" s="32" t="s">
        <v>38</v>
      </c>
      <c r="E227" s="33" t="s">
        <v>294</v>
      </c>
      <c r="F227" s="33" t="s">
        <v>437</v>
      </c>
      <c r="G227" s="107">
        <v>30000</v>
      </c>
      <c r="H227" s="107"/>
      <c r="I227" s="110">
        <v>25</v>
      </c>
      <c r="J227" s="110">
        <f t="shared" si="153"/>
        <v>861</v>
      </c>
      <c r="K227" s="110">
        <f t="shared" si="154"/>
        <v>2130</v>
      </c>
      <c r="L227" s="110">
        <f t="shared" si="155"/>
        <v>330.00000000000006</v>
      </c>
      <c r="M227" s="110">
        <f t="shared" si="156"/>
        <v>912</v>
      </c>
      <c r="N227" s="110">
        <f t="shared" si="157"/>
        <v>2127</v>
      </c>
      <c r="O227" s="110"/>
      <c r="P227" s="110">
        <f t="shared" si="158"/>
        <v>6360</v>
      </c>
      <c r="Q227" s="110">
        <f t="shared" si="159"/>
        <v>1798</v>
      </c>
      <c r="R227" s="110">
        <f t="shared" si="160"/>
        <v>4587</v>
      </c>
      <c r="S227" s="110">
        <f t="shared" si="161"/>
        <v>28202</v>
      </c>
      <c r="T227" s="103">
        <v>111</v>
      </c>
    </row>
    <row r="228" spans="1:20" s="31" customFormat="1" ht="33.950000000000003" customHeight="1">
      <c r="A228" s="81" t="e">
        <f t="shared" si="134"/>
        <v>#REF!</v>
      </c>
      <c r="B228" s="32" t="s">
        <v>282</v>
      </c>
      <c r="C228" s="32" t="s">
        <v>443</v>
      </c>
      <c r="D228" s="32" t="s">
        <v>38</v>
      </c>
      <c r="E228" s="33" t="s">
        <v>293</v>
      </c>
      <c r="F228" s="33" t="s">
        <v>437</v>
      </c>
      <c r="G228" s="107">
        <v>38000</v>
      </c>
      <c r="H228" s="107">
        <v>160.38</v>
      </c>
      <c r="I228" s="110">
        <v>25</v>
      </c>
      <c r="J228" s="110">
        <f t="shared" si="153"/>
        <v>1090.5999999999999</v>
      </c>
      <c r="K228" s="110">
        <f t="shared" si="154"/>
        <v>2697.9999999999995</v>
      </c>
      <c r="L228" s="110">
        <f t="shared" si="155"/>
        <v>418.00000000000006</v>
      </c>
      <c r="M228" s="110">
        <f t="shared" si="156"/>
        <v>1155.2</v>
      </c>
      <c r="N228" s="110">
        <f t="shared" si="157"/>
        <v>2694.2000000000003</v>
      </c>
      <c r="O228" s="110"/>
      <c r="P228" s="110">
        <f t="shared" si="158"/>
        <v>8056</v>
      </c>
      <c r="Q228" s="110">
        <f t="shared" si="159"/>
        <v>2431.1800000000003</v>
      </c>
      <c r="R228" s="110">
        <f t="shared" si="160"/>
        <v>5810.2</v>
      </c>
      <c r="S228" s="110">
        <f t="shared" si="161"/>
        <v>35568.82</v>
      </c>
      <c r="T228" s="103">
        <v>111</v>
      </c>
    </row>
    <row r="229" spans="1:20" s="31" customFormat="1" ht="33.950000000000003" customHeight="1">
      <c r="A229" s="81" t="e">
        <f t="shared" si="134"/>
        <v>#REF!</v>
      </c>
      <c r="B229" s="25" t="s">
        <v>458</v>
      </c>
      <c r="C229" s="32" t="s">
        <v>443</v>
      </c>
      <c r="D229" s="25" t="s">
        <v>457</v>
      </c>
      <c r="E229" s="33" t="s">
        <v>293</v>
      </c>
      <c r="F229" s="33" t="s">
        <v>436</v>
      </c>
      <c r="G229" s="107">
        <v>25000</v>
      </c>
      <c r="H229" s="107"/>
      <c r="I229" s="110">
        <v>25</v>
      </c>
      <c r="J229" s="110">
        <f t="shared" si="153"/>
        <v>717.5</v>
      </c>
      <c r="K229" s="110">
        <f t="shared" si="154"/>
        <v>1774.9999999999998</v>
      </c>
      <c r="L229" s="110">
        <f t="shared" si="155"/>
        <v>275</v>
      </c>
      <c r="M229" s="110">
        <f t="shared" si="156"/>
        <v>760</v>
      </c>
      <c r="N229" s="110">
        <f t="shared" si="157"/>
        <v>1772.5000000000002</v>
      </c>
      <c r="O229" s="110"/>
      <c r="P229" s="110">
        <f t="shared" si="158"/>
        <v>5300</v>
      </c>
      <c r="Q229" s="110">
        <f t="shared" si="159"/>
        <v>1502.5</v>
      </c>
      <c r="R229" s="110">
        <f t="shared" si="160"/>
        <v>3822.5</v>
      </c>
      <c r="S229" s="110">
        <f t="shared" si="161"/>
        <v>23497.5</v>
      </c>
      <c r="T229" s="103">
        <v>111</v>
      </c>
    </row>
    <row r="230" spans="1:20" s="31" customFormat="1" ht="33.950000000000003" customHeight="1">
      <c r="A230" s="81" t="e">
        <f t="shared" si="134"/>
        <v>#REF!</v>
      </c>
      <c r="B230" s="32" t="s">
        <v>291</v>
      </c>
      <c r="C230" s="32" t="s">
        <v>47</v>
      </c>
      <c r="D230" s="32" t="s">
        <v>292</v>
      </c>
      <c r="E230" s="33" t="s">
        <v>293</v>
      </c>
      <c r="F230" s="33" t="s">
        <v>436</v>
      </c>
      <c r="G230" s="107">
        <v>110000</v>
      </c>
      <c r="H230" s="107">
        <v>14457.62</v>
      </c>
      <c r="I230" s="110">
        <v>25</v>
      </c>
      <c r="J230" s="110">
        <f t="shared" si="153"/>
        <v>3157</v>
      </c>
      <c r="K230" s="110">
        <f t="shared" si="154"/>
        <v>7809.9999999999991</v>
      </c>
      <c r="L230" s="110">
        <f t="shared" si="155"/>
        <v>1210.0000000000002</v>
      </c>
      <c r="M230" s="110">
        <f t="shared" si="156"/>
        <v>3344</v>
      </c>
      <c r="N230" s="110">
        <f t="shared" si="157"/>
        <v>7799.0000000000009</v>
      </c>
      <c r="O230" s="110"/>
      <c r="P230" s="110">
        <f t="shared" si="158"/>
        <v>23320</v>
      </c>
      <c r="Q230" s="110">
        <f t="shared" si="159"/>
        <v>20983.620000000003</v>
      </c>
      <c r="R230" s="110">
        <f t="shared" si="160"/>
        <v>16819</v>
      </c>
      <c r="S230" s="110">
        <f t="shared" si="161"/>
        <v>89016.38</v>
      </c>
      <c r="T230" s="103">
        <v>111</v>
      </c>
    </row>
    <row r="231" spans="1:20" s="31" customFormat="1" ht="33.950000000000003" customHeight="1">
      <c r="A231" s="81" t="e">
        <f t="shared" si="134"/>
        <v>#REF!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33" t="s">
        <v>437</v>
      </c>
      <c r="G231" s="107">
        <v>60000</v>
      </c>
      <c r="H231" s="107">
        <v>3486.68</v>
      </c>
      <c r="I231" s="110">
        <v>25</v>
      </c>
      <c r="J231" s="110">
        <f t="shared" si="153"/>
        <v>1722</v>
      </c>
      <c r="K231" s="110">
        <f t="shared" si="154"/>
        <v>4260</v>
      </c>
      <c r="L231" s="110">
        <f t="shared" si="155"/>
        <v>660.00000000000011</v>
      </c>
      <c r="M231" s="110">
        <f t="shared" si="156"/>
        <v>1824</v>
      </c>
      <c r="N231" s="110">
        <f t="shared" si="157"/>
        <v>4254</v>
      </c>
      <c r="O231" s="110"/>
      <c r="P231" s="110">
        <f t="shared" si="158"/>
        <v>12720</v>
      </c>
      <c r="Q231" s="110">
        <f t="shared" si="159"/>
        <v>7057.68</v>
      </c>
      <c r="R231" s="110">
        <f t="shared" si="160"/>
        <v>9174</v>
      </c>
      <c r="S231" s="110">
        <f t="shared" si="161"/>
        <v>52942.32</v>
      </c>
      <c r="T231" s="103">
        <v>111</v>
      </c>
    </row>
    <row r="232" spans="1:20" s="31" customFormat="1" ht="33.950000000000003" customHeight="1">
      <c r="A232" s="81" t="e">
        <f t="shared" si="134"/>
        <v>#REF!</v>
      </c>
      <c r="B232" s="32" t="s">
        <v>238</v>
      </c>
      <c r="C232" s="32" t="s">
        <v>47</v>
      </c>
      <c r="D232" s="32" t="s">
        <v>333</v>
      </c>
      <c r="E232" s="33" t="s">
        <v>295</v>
      </c>
      <c r="F232" s="33" t="s">
        <v>436</v>
      </c>
      <c r="G232" s="107">
        <v>60000</v>
      </c>
      <c r="H232" s="107">
        <v>3486.68</v>
      </c>
      <c r="I232" s="110">
        <v>25</v>
      </c>
      <c r="J232" s="110">
        <f t="shared" si="153"/>
        <v>1722</v>
      </c>
      <c r="K232" s="110">
        <f t="shared" si="154"/>
        <v>4260</v>
      </c>
      <c r="L232" s="110">
        <f t="shared" si="155"/>
        <v>660.00000000000011</v>
      </c>
      <c r="M232" s="110">
        <f t="shared" si="156"/>
        <v>1824</v>
      </c>
      <c r="N232" s="110">
        <f t="shared" si="157"/>
        <v>4254</v>
      </c>
      <c r="O232" s="110"/>
      <c r="P232" s="110">
        <f t="shared" si="158"/>
        <v>12720</v>
      </c>
      <c r="Q232" s="110">
        <f t="shared" si="159"/>
        <v>7057.68</v>
      </c>
      <c r="R232" s="110">
        <f t="shared" si="160"/>
        <v>9174</v>
      </c>
      <c r="S232" s="110">
        <f t="shared" si="161"/>
        <v>52942.32</v>
      </c>
      <c r="T232" s="103">
        <v>111</v>
      </c>
    </row>
    <row r="233" spans="1:20" s="31" customFormat="1" ht="33.950000000000003" customHeight="1">
      <c r="A233" s="81" t="e">
        <f t="shared" si="134"/>
        <v>#REF!</v>
      </c>
      <c r="B233" s="32" t="s">
        <v>74</v>
      </c>
      <c r="C233" s="32" t="s">
        <v>47</v>
      </c>
      <c r="D233" s="32" t="s">
        <v>339</v>
      </c>
      <c r="E233" s="33" t="s">
        <v>295</v>
      </c>
      <c r="F233" s="33" t="s">
        <v>437</v>
      </c>
      <c r="G233" s="107">
        <v>35000</v>
      </c>
      <c r="H233" s="107"/>
      <c r="I233" s="110">
        <v>25</v>
      </c>
      <c r="J233" s="110">
        <f t="shared" si="153"/>
        <v>1004.5</v>
      </c>
      <c r="K233" s="110">
        <f t="shared" si="154"/>
        <v>2485</v>
      </c>
      <c r="L233" s="110">
        <f t="shared" si="155"/>
        <v>385.00000000000006</v>
      </c>
      <c r="M233" s="110">
        <f t="shared" si="156"/>
        <v>1064</v>
      </c>
      <c r="N233" s="110">
        <f t="shared" si="157"/>
        <v>2481.5</v>
      </c>
      <c r="O233" s="110">
        <v>1512.45</v>
      </c>
      <c r="P233" s="110">
        <f t="shared" si="158"/>
        <v>8932.4500000000007</v>
      </c>
      <c r="Q233" s="110">
        <f t="shared" si="159"/>
        <v>3605.95</v>
      </c>
      <c r="R233" s="110">
        <f t="shared" si="160"/>
        <v>5351.5</v>
      </c>
      <c r="S233" s="110">
        <f t="shared" si="161"/>
        <v>31394.05</v>
      </c>
      <c r="T233" s="103">
        <v>111</v>
      </c>
    </row>
    <row r="234" spans="1:20" s="31" customFormat="1" ht="33.950000000000003" customHeight="1">
      <c r="A234" s="81" t="e">
        <f t="shared" si="134"/>
        <v>#REF!</v>
      </c>
      <c r="B234" s="32" t="s">
        <v>258</v>
      </c>
      <c r="C234" s="32" t="s">
        <v>47</v>
      </c>
      <c r="D234" s="32" t="s">
        <v>339</v>
      </c>
      <c r="E234" s="33" t="s">
        <v>293</v>
      </c>
      <c r="F234" s="33" t="s">
        <v>437</v>
      </c>
      <c r="G234" s="107">
        <v>31500</v>
      </c>
      <c r="H234" s="107"/>
      <c r="I234" s="110">
        <v>25</v>
      </c>
      <c r="J234" s="110">
        <f t="shared" si="153"/>
        <v>904.05</v>
      </c>
      <c r="K234" s="110">
        <f t="shared" si="154"/>
        <v>2236.5</v>
      </c>
      <c r="L234" s="110">
        <f t="shared" si="155"/>
        <v>346.50000000000006</v>
      </c>
      <c r="M234" s="110">
        <f t="shared" si="156"/>
        <v>957.6</v>
      </c>
      <c r="N234" s="110">
        <f t="shared" si="157"/>
        <v>2233.3500000000004</v>
      </c>
      <c r="O234" s="110"/>
      <c r="P234" s="110">
        <f t="shared" si="158"/>
        <v>6678.0000000000009</v>
      </c>
      <c r="Q234" s="110">
        <f t="shared" si="159"/>
        <v>1886.65</v>
      </c>
      <c r="R234" s="110">
        <f t="shared" si="160"/>
        <v>4816.3500000000004</v>
      </c>
      <c r="S234" s="110">
        <f t="shared" si="161"/>
        <v>29613.35</v>
      </c>
      <c r="T234" s="103">
        <v>111</v>
      </c>
    </row>
    <row r="235" spans="1:20" s="31" customFormat="1" ht="33.950000000000003" customHeight="1">
      <c r="A235" s="81" t="e">
        <f t="shared" si="134"/>
        <v>#REF!</v>
      </c>
      <c r="B235" s="32" t="s">
        <v>221</v>
      </c>
      <c r="C235" s="32" t="s">
        <v>47</v>
      </c>
      <c r="D235" s="32" t="s">
        <v>339</v>
      </c>
      <c r="E235" s="33" t="s">
        <v>293</v>
      </c>
      <c r="F235" s="33" t="s">
        <v>437</v>
      </c>
      <c r="G235" s="107">
        <v>31500</v>
      </c>
      <c r="H235" s="107"/>
      <c r="I235" s="110">
        <v>25</v>
      </c>
      <c r="J235" s="110">
        <f t="shared" si="153"/>
        <v>904.05</v>
      </c>
      <c r="K235" s="110">
        <f t="shared" si="154"/>
        <v>2236.5</v>
      </c>
      <c r="L235" s="110">
        <f t="shared" si="155"/>
        <v>346.50000000000006</v>
      </c>
      <c r="M235" s="110">
        <f t="shared" si="156"/>
        <v>957.6</v>
      </c>
      <c r="N235" s="110">
        <f t="shared" si="157"/>
        <v>2233.3500000000004</v>
      </c>
      <c r="O235" s="110"/>
      <c r="P235" s="110">
        <f t="shared" si="158"/>
        <v>6678.0000000000009</v>
      </c>
      <c r="Q235" s="110">
        <f t="shared" si="159"/>
        <v>1886.65</v>
      </c>
      <c r="R235" s="110">
        <f t="shared" si="160"/>
        <v>4816.3500000000004</v>
      </c>
      <c r="S235" s="110">
        <f t="shared" si="161"/>
        <v>29613.35</v>
      </c>
      <c r="T235" s="103">
        <v>111</v>
      </c>
    </row>
    <row r="236" spans="1:20" s="31" customFormat="1" ht="33.950000000000003" customHeight="1">
      <c r="A236" s="81" t="e">
        <f t="shared" si="134"/>
        <v>#REF!</v>
      </c>
      <c r="B236" s="32" t="s">
        <v>265</v>
      </c>
      <c r="C236" s="32" t="s">
        <v>47</v>
      </c>
      <c r="D236" s="32" t="s">
        <v>339</v>
      </c>
      <c r="E236" s="33" t="s">
        <v>293</v>
      </c>
      <c r="F236" s="33" t="s">
        <v>437</v>
      </c>
      <c r="G236" s="107">
        <v>35000</v>
      </c>
      <c r="H236" s="107"/>
      <c r="I236" s="110">
        <v>25</v>
      </c>
      <c r="J236" s="110">
        <f t="shared" si="153"/>
        <v>1004.5</v>
      </c>
      <c r="K236" s="110">
        <f t="shared" si="154"/>
        <v>2485</v>
      </c>
      <c r="L236" s="110">
        <f t="shared" si="155"/>
        <v>385.00000000000006</v>
      </c>
      <c r="M236" s="110">
        <f t="shared" si="156"/>
        <v>1064</v>
      </c>
      <c r="N236" s="110">
        <f t="shared" si="157"/>
        <v>2481.5</v>
      </c>
      <c r="O236" s="110"/>
      <c r="P236" s="110">
        <f t="shared" si="158"/>
        <v>7420</v>
      </c>
      <c r="Q236" s="110">
        <f t="shared" si="159"/>
        <v>2093.5</v>
      </c>
      <c r="R236" s="110">
        <f t="shared" si="160"/>
        <v>5351.5</v>
      </c>
      <c r="S236" s="110">
        <f t="shared" si="161"/>
        <v>32906.5</v>
      </c>
      <c r="T236" s="103">
        <v>111</v>
      </c>
    </row>
    <row r="237" spans="1:20" s="31" customFormat="1" ht="33.950000000000003" customHeight="1">
      <c r="A237" s="81" t="e">
        <f t="shared" si="134"/>
        <v>#REF!</v>
      </c>
      <c r="B237" s="69" t="s">
        <v>46</v>
      </c>
      <c r="C237" s="32" t="s">
        <v>47</v>
      </c>
      <c r="D237" s="69" t="s">
        <v>339</v>
      </c>
      <c r="E237" s="33" t="s">
        <v>293</v>
      </c>
      <c r="F237" s="33" t="s">
        <v>437</v>
      </c>
      <c r="G237" s="107">
        <v>35000</v>
      </c>
      <c r="H237" s="107"/>
      <c r="I237" s="110">
        <v>25</v>
      </c>
      <c r="J237" s="110">
        <f t="shared" si="153"/>
        <v>1004.5</v>
      </c>
      <c r="K237" s="110">
        <f t="shared" si="154"/>
        <v>2485</v>
      </c>
      <c r="L237" s="110">
        <f t="shared" si="155"/>
        <v>385.00000000000006</v>
      </c>
      <c r="M237" s="110">
        <f t="shared" si="156"/>
        <v>1064</v>
      </c>
      <c r="N237" s="110">
        <f t="shared" si="157"/>
        <v>2481.5</v>
      </c>
      <c r="O237" s="110"/>
      <c r="P237" s="110">
        <f t="shared" si="158"/>
        <v>7420</v>
      </c>
      <c r="Q237" s="110">
        <f t="shared" si="159"/>
        <v>2093.5</v>
      </c>
      <c r="R237" s="110">
        <f t="shared" si="160"/>
        <v>5351.5</v>
      </c>
      <c r="S237" s="110">
        <f t="shared" si="161"/>
        <v>32906.5</v>
      </c>
      <c r="T237" s="103">
        <v>111</v>
      </c>
    </row>
    <row r="238" spans="1:20" s="31" customFormat="1" ht="33.950000000000003" customHeight="1">
      <c r="A238" s="81" t="e">
        <f t="shared" si="134"/>
        <v>#REF!</v>
      </c>
      <c r="B238" s="32" t="s">
        <v>182</v>
      </c>
      <c r="C238" s="32" t="s">
        <v>47</v>
      </c>
      <c r="D238" s="32" t="s">
        <v>339</v>
      </c>
      <c r="E238" s="33" t="s">
        <v>293</v>
      </c>
      <c r="F238" s="33" t="s">
        <v>437</v>
      </c>
      <c r="G238" s="107">
        <v>35000</v>
      </c>
      <c r="H238" s="107"/>
      <c r="I238" s="110">
        <v>25</v>
      </c>
      <c r="J238" s="110">
        <f t="shared" si="153"/>
        <v>1004.5</v>
      </c>
      <c r="K238" s="110">
        <f t="shared" si="154"/>
        <v>2485</v>
      </c>
      <c r="L238" s="110">
        <f t="shared" si="155"/>
        <v>385.00000000000006</v>
      </c>
      <c r="M238" s="110">
        <f t="shared" si="156"/>
        <v>1064</v>
      </c>
      <c r="N238" s="110">
        <f t="shared" si="157"/>
        <v>2481.5</v>
      </c>
      <c r="O238" s="110">
        <v>3024.9</v>
      </c>
      <c r="P238" s="110">
        <f t="shared" si="158"/>
        <v>10444.9</v>
      </c>
      <c r="Q238" s="110">
        <f t="shared" si="159"/>
        <v>5118.3999999999996</v>
      </c>
      <c r="R238" s="110">
        <f t="shared" si="160"/>
        <v>5351.5</v>
      </c>
      <c r="S238" s="110">
        <f t="shared" si="161"/>
        <v>29881.599999999999</v>
      </c>
      <c r="T238" s="103">
        <v>111</v>
      </c>
    </row>
    <row r="239" spans="1:20" s="31" customFormat="1" ht="33.950000000000003" customHeight="1">
      <c r="A239" s="81" t="e">
        <f t="shared" si="134"/>
        <v>#REF!</v>
      </c>
      <c r="B239" s="32" t="s">
        <v>267</v>
      </c>
      <c r="C239" s="32" t="s">
        <v>47</v>
      </c>
      <c r="D239" s="32" t="s">
        <v>339</v>
      </c>
      <c r="E239" s="33" t="s">
        <v>295</v>
      </c>
      <c r="F239" s="33" t="s">
        <v>437</v>
      </c>
      <c r="G239" s="107">
        <v>35000</v>
      </c>
      <c r="H239" s="107"/>
      <c r="I239" s="110">
        <v>25</v>
      </c>
      <c r="J239" s="110">
        <f t="shared" si="153"/>
        <v>1004.5</v>
      </c>
      <c r="K239" s="110">
        <f t="shared" si="154"/>
        <v>2485</v>
      </c>
      <c r="L239" s="110">
        <f t="shared" si="155"/>
        <v>385.00000000000006</v>
      </c>
      <c r="M239" s="110">
        <f t="shared" si="156"/>
        <v>1064</v>
      </c>
      <c r="N239" s="110">
        <f t="shared" si="157"/>
        <v>2481.5</v>
      </c>
      <c r="O239" s="110"/>
      <c r="P239" s="110">
        <f t="shared" si="158"/>
        <v>7420</v>
      </c>
      <c r="Q239" s="110">
        <f t="shared" si="159"/>
        <v>2093.5</v>
      </c>
      <c r="R239" s="110">
        <f t="shared" si="160"/>
        <v>5351.5</v>
      </c>
      <c r="S239" s="110">
        <f t="shared" si="161"/>
        <v>32906.5</v>
      </c>
      <c r="T239" s="103">
        <v>111</v>
      </c>
    </row>
    <row r="240" spans="1:20" s="31" customFormat="1" ht="33.950000000000003" customHeight="1">
      <c r="A240" s="81" t="e">
        <f t="shared" si="134"/>
        <v>#REF!</v>
      </c>
      <c r="B240" s="32" t="s">
        <v>194</v>
      </c>
      <c r="C240" s="32" t="s">
        <v>47</v>
      </c>
      <c r="D240" s="32" t="s">
        <v>339</v>
      </c>
      <c r="E240" s="33" t="s">
        <v>295</v>
      </c>
      <c r="F240" s="33" t="s">
        <v>436</v>
      </c>
      <c r="G240" s="107">
        <v>35000</v>
      </c>
      <c r="H240" s="107"/>
      <c r="I240" s="110">
        <v>25</v>
      </c>
      <c r="J240" s="110">
        <f t="shared" si="153"/>
        <v>1004.5</v>
      </c>
      <c r="K240" s="110">
        <f t="shared" si="154"/>
        <v>2485</v>
      </c>
      <c r="L240" s="110">
        <f t="shared" si="155"/>
        <v>385.00000000000006</v>
      </c>
      <c r="M240" s="110">
        <f t="shared" si="156"/>
        <v>1064</v>
      </c>
      <c r="N240" s="110">
        <f t="shared" si="157"/>
        <v>2481.5</v>
      </c>
      <c r="O240" s="110"/>
      <c r="P240" s="110">
        <f t="shared" si="158"/>
        <v>7420</v>
      </c>
      <c r="Q240" s="110">
        <f t="shared" si="159"/>
        <v>2093.5</v>
      </c>
      <c r="R240" s="110">
        <f t="shared" si="160"/>
        <v>5351.5</v>
      </c>
      <c r="S240" s="110">
        <f t="shared" si="161"/>
        <v>32906.5</v>
      </c>
      <c r="T240" s="103">
        <v>111</v>
      </c>
    </row>
    <row r="241" spans="1:20" s="31" customFormat="1" ht="33.950000000000003" customHeight="1">
      <c r="A241" s="81" t="e">
        <f t="shared" si="134"/>
        <v>#REF!</v>
      </c>
      <c r="B241" s="32" t="s">
        <v>95</v>
      </c>
      <c r="C241" s="32" t="s">
        <v>47</v>
      </c>
      <c r="D241" s="32" t="s">
        <v>339</v>
      </c>
      <c r="E241" s="33" t="s">
        <v>293</v>
      </c>
      <c r="F241" s="33" t="s">
        <v>437</v>
      </c>
      <c r="G241" s="107">
        <v>31500</v>
      </c>
      <c r="H241" s="107"/>
      <c r="I241" s="110">
        <v>25</v>
      </c>
      <c r="J241" s="110">
        <f t="shared" si="153"/>
        <v>904.05</v>
      </c>
      <c r="K241" s="110">
        <f t="shared" si="154"/>
        <v>2236.5</v>
      </c>
      <c r="L241" s="110">
        <f t="shared" si="155"/>
        <v>346.50000000000006</v>
      </c>
      <c r="M241" s="110">
        <f t="shared" si="156"/>
        <v>957.6</v>
      </c>
      <c r="N241" s="110">
        <f t="shared" si="157"/>
        <v>2233.3500000000004</v>
      </c>
      <c r="O241" s="110"/>
      <c r="P241" s="110">
        <f t="shared" si="158"/>
        <v>6678.0000000000009</v>
      </c>
      <c r="Q241" s="110">
        <f t="shared" si="159"/>
        <v>1886.65</v>
      </c>
      <c r="R241" s="110">
        <f t="shared" si="160"/>
        <v>4816.3500000000004</v>
      </c>
      <c r="S241" s="110">
        <f t="shared" si="161"/>
        <v>29613.35</v>
      </c>
      <c r="T241" s="103">
        <v>111</v>
      </c>
    </row>
    <row r="242" spans="1:20" s="31" customFormat="1" ht="33.950000000000003" customHeight="1">
      <c r="A242" s="81" t="e">
        <f t="shared" si="134"/>
        <v>#REF!</v>
      </c>
      <c r="B242" s="32" t="s">
        <v>276</v>
      </c>
      <c r="C242" s="32" t="s">
        <v>47</v>
      </c>
      <c r="D242" s="32" t="s">
        <v>339</v>
      </c>
      <c r="E242" s="33" t="s">
        <v>293</v>
      </c>
      <c r="F242" s="33" t="s">
        <v>436</v>
      </c>
      <c r="G242" s="107">
        <v>35000</v>
      </c>
      <c r="H242" s="107"/>
      <c r="I242" s="110">
        <v>25</v>
      </c>
      <c r="J242" s="110">
        <f t="shared" si="153"/>
        <v>1004.5</v>
      </c>
      <c r="K242" s="110">
        <f t="shared" si="154"/>
        <v>2485</v>
      </c>
      <c r="L242" s="110">
        <f t="shared" si="155"/>
        <v>385.00000000000006</v>
      </c>
      <c r="M242" s="110">
        <f t="shared" si="156"/>
        <v>1064</v>
      </c>
      <c r="N242" s="110">
        <f t="shared" si="157"/>
        <v>2481.5</v>
      </c>
      <c r="O242" s="110"/>
      <c r="P242" s="110">
        <f t="shared" si="158"/>
        <v>7420</v>
      </c>
      <c r="Q242" s="110">
        <f t="shared" si="159"/>
        <v>2093.5</v>
      </c>
      <c r="R242" s="110">
        <f t="shared" si="160"/>
        <v>5351.5</v>
      </c>
      <c r="S242" s="110">
        <f t="shared" si="161"/>
        <v>32906.5</v>
      </c>
      <c r="T242" s="103">
        <v>111</v>
      </c>
    </row>
    <row r="243" spans="1:20" s="31" customFormat="1" ht="33.950000000000003" customHeight="1">
      <c r="A243" s="81" t="e">
        <f t="shared" si="134"/>
        <v>#REF!</v>
      </c>
      <c r="B243" s="32" t="s">
        <v>277</v>
      </c>
      <c r="C243" s="32" t="s">
        <v>47</v>
      </c>
      <c r="D243" s="32" t="s">
        <v>339</v>
      </c>
      <c r="E243" s="33" t="s">
        <v>293</v>
      </c>
      <c r="F243" s="33" t="s">
        <v>436</v>
      </c>
      <c r="G243" s="107">
        <v>35000</v>
      </c>
      <c r="H243" s="107"/>
      <c r="I243" s="110">
        <v>25</v>
      </c>
      <c r="J243" s="110">
        <f t="shared" si="153"/>
        <v>1004.5</v>
      </c>
      <c r="K243" s="110">
        <f t="shared" si="154"/>
        <v>2485</v>
      </c>
      <c r="L243" s="110">
        <f t="shared" si="155"/>
        <v>385.00000000000006</v>
      </c>
      <c r="M243" s="110">
        <f t="shared" si="156"/>
        <v>1064</v>
      </c>
      <c r="N243" s="110">
        <f t="shared" si="157"/>
        <v>2481.5</v>
      </c>
      <c r="O243" s="110"/>
      <c r="P243" s="110">
        <f t="shared" si="158"/>
        <v>7420</v>
      </c>
      <c r="Q243" s="110">
        <f t="shared" si="159"/>
        <v>2093.5</v>
      </c>
      <c r="R243" s="110">
        <f t="shared" si="160"/>
        <v>5351.5</v>
      </c>
      <c r="S243" s="110">
        <f t="shared" si="161"/>
        <v>32906.5</v>
      </c>
      <c r="T243" s="103">
        <v>111</v>
      </c>
    </row>
    <row r="244" spans="1:20" s="31" customFormat="1" ht="33.950000000000003" customHeight="1">
      <c r="A244" s="81" t="e">
        <f t="shared" si="134"/>
        <v>#REF!</v>
      </c>
      <c r="B244" s="74" t="s">
        <v>392</v>
      </c>
      <c r="C244" s="32" t="s">
        <v>47</v>
      </c>
      <c r="D244" s="32" t="s">
        <v>339</v>
      </c>
      <c r="E244" s="26" t="s">
        <v>295</v>
      </c>
      <c r="F244" s="26" t="s">
        <v>436</v>
      </c>
      <c r="G244" s="107">
        <v>35000</v>
      </c>
      <c r="H244" s="114"/>
      <c r="I244" s="110">
        <v>25</v>
      </c>
      <c r="J244" s="110">
        <f t="shared" si="153"/>
        <v>1004.5</v>
      </c>
      <c r="K244" s="110">
        <f t="shared" si="154"/>
        <v>2485</v>
      </c>
      <c r="L244" s="110">
        <f t="shared" si="155"/>
        <v>385.00000000000006</v>
      </c>
      <c r="M244" s="110">
        <f t="shared" si="156"/>
        <v>1064</v>
      </c>
      <c r="N244" s="110">
        <f t="shared" si="157"/>
        <v>2481.5</v>
      </c>
      <c r="O244" s="110"/>
      <c r="P244" s="110">
        <f t="shared" si="158"/>
        <v>7420</v>
      </c>
      <c r="Q244" s="110">
        <f t="shared" si="159"/>
        <v>2093.5</v>
      </c>
      <c r="R244" s="110">
        <f t="shared" si="160"/>
        <v>5351.5</v>
      </c>
      <c r="S244" s="110">
        <f t="shared" si="161"/>
        <v>32906.5</v>
      </c>
      <c r="T244" s="103">
        <v>111</v>
      </c>
    </row>
    <row r="245" spans="1:20" s="31" customFormat="1" ht="33.950000000000003" customHeight="1">
      <c r="A245" s="81" t="e">
        <f t="shared" si="134"/>
        <v>#REF!</v>
      </c>
      <c r="B245" s="32" t="s">
        <v>216</v>
      </c>
      <c r="C245" s="32" t="s">
        <v>47</v>
      </c>
      <c r="D245" s="32" t="s">
        <v>323</v>
      </c>
      <c r="E245" s="33" t="s">
        <v>295</v>
      </c>
      <c r="F245" s="33" t="s">
        <v>437</v>
      </c>
      <c r="G245" s="107">
        <v>40000</v>
      </c>
      <c r="H245" s="107">
        <v>442.65</v>
      </c>
      <c r="I245" s="110">
        <v>25</v>
      </c>
      <c r="J245" s="110">
        <f t="shared" si="153"/>
        <v>1148</v>
      </c>
      <c r="K245" s="110">
        <f t="shared" si="154"/>
        <v>2839.9999999999995</v>
      </c>
      <c r="L245" s="110">
        <f t="shared" si="155"/>
        <v>440.00000000000006</v>
      </c>
      <c r="M245" s="110">
        <f t="shared" si="156"/>
        <v>1216</v>
      </c>
      <c r="N245" s="110">
        <f t="shared" si="157"/>
        <v>2836</v>
      </c>
      <c r="O245" s="110"/>
      <c r="P245" s="110">
        <f t="shared" si="158"/>
        <v>8480</v>
      </c>
      <c r="Q245" s="110">
        <f t="shared" si="159"/>
        <v>2831.65</v>
      </c>
      <c r="R245" s="110">
        <f t="shared" si="160"/>
        <v>6116</v>
      </c>
      <c r="S245" s="110">
        <f t="shared" si="161"/>
        <v>37168.35</v>
      </c>
      <c r="T245" s="103">
        <v>111</v>
      </c>
    </row>
    <row r="246" spans="1:20" s="31" customFormat="1" ht="33.950000000000003" customHeight="1">
      <c r="A246" s="81" t="e">
        <f t="shared" si="134"/>
        <v>#REF!</v>
      </c>
      <c r="B246" s="32" t="s">
        <v>263</v>
      </c>
      <c r="C246" s="32" t="s">
        <v>47</v>
      </c>
      <c r="D246" s="32" t="s">
        <v>45</v>
      </c>
      <c r="E246" s="33" t="s">
        <v>293</v>
      </c>
      <c r="F246" s="33" t="s">
        <v>437</v>
      </c>
      <c r="G246" s="107">
        <v>32000</v>
      </c>
      <c r="H246" s="107"/>
      <c r="I246" s="110">
        <v>25</v>
      </c>
      <c r="J246" s="110">
        <f t="shared" si="153"/>
        <v>918.4</v>
      </c>
      <c r="K246" s="110">
        <f t="shared" si="154"/>
        <v>2272</v>
      </c>
      <c r="L246" s="110">
        <f t="shared" si="155"/>
        <v>352.00000000000006</v>
      </c>
      <c r="M246" s="110">
        <f t="shared" si="156"/>
        <v>972.8</v>
      </c>
      <c r="N246" s="110">
        <f t="shared" si="157"/>
        <v>2268.8000000000002</v>
      </c>
      <c r="O246" s="110">
        <v>3024.9</v>
      </c>
      <c r="P246" s="110">
        <f t="shared" si="158"/>
        <v>9808.9</v>
      </c>
      <c r="Q246" s="110">
        <f t="shared" si="159"/>
        <v>4941.1000000000004</v>
      </c>
      <c r="R246" s="110">
        <f t="shared" si="160"/>
        <v>4892.8</v>
      </c>
      <c r="S246" s="110">
        <f t="shared" si="161"/>
        <v>27058.9</v>
      </c>
      <c r="T246" s="103">
        <v>111</v>
      </c>
    </row>
    <row r="247" spans="1:20" s="31" customFormat="1" ht="33.950000000000003" customHeight="1">
      <c r="A247" s="81" t="e">
        <f t="shared" si="134"/>
        <v>#REF!</v>
      </c>
      <c r="B247" s="32" t="s">
        <v>93</v>
      </c>
      <c r="C247" s="32" t="s">
        <v>47</v>
      </c>
      <c r="D247" s="32" t="s">
        <v>45</v>
      </c>
      <c r="E247" s="33" t="s">
        <v>293</v>
      </c>
      <c r="F247" s="33" t="s">
        <v>437</v>
      </c>
      <c r="G247" s="107">
        <v>28875</v>
      </c>
      <c r="H247" s="107"/>
      <c r="I247" s="110">
        <v>25</v>
      </c>
      <c r="J247" s="110">
        <f t="shared" si="153"/>
        <v>828.71249999999998</v>
      </c>
      <c r="K247" s="110">
        <f t="shared" si="154"/>
        <v>2050.125</v>
      </c>
      <c r="L247" s="110">
        <f t="shared" si="155"/>
        <v>317.62500000000006</v>
      </c>
      <c r="M247" s="110">
        <f t="shared" si="156"/>
        <v>877.8</v>
      </c>
      <c r="N247" s="110">
        <f t="shared" si="157"/>
        <v>2047.2375000000002</v>
      </c>
      <c r="O247" s="110">
        <v>3024.9</v>
      </c>
      <c r="P247" s="110">
        <f t="shared" si="158"/>
        <v>9146.4</v>
      </c>
      <c r="Q247" s="110">
        <f t="shared" si="159"/>
        <v>4756.4125000000004</v>
      </c>
      <c r="R247" s="110">
        <f t="shared" si="160"/>
        <v>4414.9875000000002</v>
      </c>
      <c r="S247" s="110">
        <f t="shared" si="161"/>
        <v>24118.587500000001</v>
      </c>
      <c r="T247" s="103">
        <v>111</v>
      </c>
    </row>
    <row r="248" spans="1:20" s="31" customFormat="1" ht="33.950000000000003" customHeight="1">
      <c r="A248" s="81" t="e">
        <f t="shared" si="134"/>
        <v>#REF!</v>
      </c>
      <c r="B248" s="32" t="s">
        <v>92</v>
      </c>
      <c r="C248" s="32" t="s">
        <v>47</v>
      </c>
      <c r="D248" s="32" t="s">
        <v>45</v>
      </c>
      <c r="E248" s="33" t="s">
        <v>293</v>
      </c>
      <c r="F248" s="33" t="s">
        <v>437</v>
      </c>
      <c r="G248" s="107">
        <v>28875</v>
      </c>
      <c r="H248" s="107"/>
      <c r="I248" s="110">
        <v>25</v>
      </c>
      <c r="J248" s="110">
        <f t="shared" si="153"/>
        <v>828.71249999999998</v>
      </c>
      <c r="K248" s="110">
        <f t="shared" si="154"/>
        <v>2050.125</v>
      </c>
      <c r="L248" s="110">
        <f t="shared" si="155"/>
        <v>317.62500000000006</v>
      </c>
      <c r="M248" s="110">
        <f t="shared" si="156"/>
        <v>877.8</v>
      </c>
      <c r="N248" s="110">
        <f t="shared" si="157"/>
        <v>2047.2375000000002</v>
      </c>
      <c r="O248" s="110"/>
      <c r="P248" s="110">
        <f t="shared" si="158"/>
        <v>6121.5</v>
      </c>
      <c r="Q248" s="110">
        <f t="shared" si="159"/>
        <v>1731.5124999999998</v>
      </c>
      <c r="R248" s="110">
        <f t="shared" si="160"/>
        <v>4414.9875000000002</v>
      </c>
      <c r="S248" s="110">
        <f t="shared" si="161"/>
        <v>27143.487499999999</v>
      </c>
      <c r="T248" s="103">
        <v>111</v>
      </c>
    </row>
    <row r="249" spans="1:20" s="31" customFormat="1" ht="33.950000000000003" customHeight="1">
      <c r="A249" s="81" t="e">
        <f t="shared" si="134"/>
        <v>#REF!</v>
      </c>
      <c r="B249" s="32" t="s">
        <v>151</v>
      </c>
      <c r="C249" s="32" t="s">
        <v>47</v>
      </c>
      <c r="D249" s="32" t="s">
        <v>45</v>
      </c>
      <c r="E249" s="33" t="s">
        <v>293</v>
      </c>
      <c r="F249" s="33" t="s">
        <v>437</v>
      </c>
      <c r="G249" s="107">
        <v>28875</v>
      </c>
      <c r="H249" s="107"/>
      <c r="I249" s="110">
        <v>25</v>
      </c>
      <c r="J249" s="110">
        <f t="shared" si="153"/>
        <v>828.71249999999998</v>
      </c>
      <c r="K249" s="110">
        <f t="shared" si="154"/>
        <v>2050.125</v>
      </c>
      <c r="L249" s="110">
        <f t="shared" si="155"/>
        <v>317.62500000000006</v>
      </c>
      <c r="M249" s="110">
        <f t="shared" si="156"/>
        <v>877.8</v>
      </c>
      <c r="N249" s="110">
        <f t="shared" si="157"/>
        <v>2047.2375000000002</v>
      </c>
      <c r="O249" s="110"/>
      <c r="P249" s="110">
        <f t="shared" si="158"/>
        <v>6121.5</v>
      </c>
      <c r="Q249" s="110">
        <f t="shared" si="159"/>
        <v>1731.5124999999998</v>
      </c>
      <c r="R249" s="110">
        <f t="shared" si="160"/>
        <v>4414.9875000000002</v>
      </c>
      <c r="S249" s="110">
        <f t="shared" si="161"/>
        <v>27143.487499999999</v>
      </c>
      <c r="T249" s="103">
        <v>111</v>
      </c>
    </row>
    <row r="250" spans="1:20" s="31" customFormat="1" ht="33.950000000000003" customHeight="1">
      <c r="A250" s="81" t="e">
        <f t="shared" si="134"/>
        <v>#REF!</v>
      </c>
      <c r="B250" s="32" t="s">
        <v>180</v>
      </c>
      <c r="C250" s="32" t="s">
        <v>47</v>
      </c>
      <c r="D250" s="32" t="s">
        <v>45</v>
      </c>
      <c r="E250" s="33" t="s">
        <v>295</v>
      </c>
      <c r="F250" s="33" t="s">
        <v>437</v>
      </c>
      <c r="G250" s="107">
        <v>28875</v>
      </c>
      <c r="H250" s="107"/>
      <c r="I250" s="110">
        <v>25</v>
      </c>
      <c r="J250" s="110">
        <f t="shared" si="153"/>
        <v>828.71249999999998</v>
      </c>
      <c r="K250" s="110">
        <f t="shared" si="154"/>
        <v>2050.125</v>
      </c>
      <c r="L250" s="110">
        <f t="shared" si="155"/>
        <v>317.62500000000006</v>
      </c>
      <c r="M250" s="110">
        <f t="shared" si="156"/>
        <v>877.8</v>
      </c>
      <c r="N250" s="110">
        <f t="shared" si="157"/>
        <v>2047.2375000000002</v>
      </c>
      <c r="O250" s="110"/>
      <c r="P250" s="110">
        <f t="shared" si="158"/>
        <v>6121.5</v>
      </c>
      <c r="Q250" s="110">
        <f t="shared" si="159"/>
        <v>1731.5124999999998</v>
      </c>
      <c r="R250" s="110">
        <f t="shared" si="160"/>
        <v>4414.9875000000002</v>
      </c>
      <c r="S250" s="110">
        <f t="shared" si="161"/>
        <v>27143.487499999999</v>
      </c>
      <c r="T250" s="103">
        <v>111</v>
      </c>
    </row>
    <row r="251" spans="1:20" s="31" customFormat="1" ht="33.950000000000003" customHeight="1">
      <c r="A251" s="81" t="e">
        <f t="shared" si="134"/>
        <v>#REF!</v>
      </c>
      <c r="B251" s="32" t="s">
        <v>77</v>
      </c>
      <c r="C251" s="32" t="s">
        <v>47</v>
      </c>
      <c r="D251" s="32" t="s">
        <v>38</v>
      </c>
      <c r="E251" s="33" t="s">
        <v>295</v>
      </c>
      <c r="F251" s="33" t="s">
        <v>437</v>
      </c>
      <c r="G251" s="107">
        <v>30000</v>
      </c>
      <c r="H251" s="107"/>
      <c r="I251" s="110">
        <v>25</v>
      </c>
      <c r="J251" s="110">
        <f>+G251*2.87%</f>
        <v>861</v>
      </c>
      <c r="K251" s="110">
        <f>+G251*7.1%</f>
        <v>2130</v>
      </c>
      <c r="L251" s="110">
        <f>G251*1.1%</f>
        <v>330.00000000000006</v>
      </c>
      <c r="M251" s="110">
        <f>+G251*3.04%</f>
        <v>912</v>
      </c>
      <c r="N251" s="110">
        <f>+G251*7.09%</f>
        <v>2127</v>
      </c>
      <c r="O251" s="110"/>
      <c r="P251" s="110">
        <f>SUM(J251:O251)</f>
        <v>6360</v>
      </c>
      <c r="Q251" s="110">
        <f>+H251+I251+J251+M251+O251</f>
        <v>1798</v>
      </c>
      <c r="R251" s="110">
        <f>+K251+L251+N251</f>
        <v>4587</v>
      </c>
      <c r="S251" s="110">
        <f>+G251-Q251</f>
        <v>28202</v>
      </c>
      <c r="T251" s="103">
        <v>111</v>
      </c>
    </row>
    <row r="252" spans="1:20" s="31" customFormat="1" ht="33.950000000000003" customHeight="1">
      <c r="A252" s="81" t="e">
        <f t="shared" si="134"/>
        <v>#REF!</v>
      </c>
      <c r="B252" s="32" t="s">
        <v>273</v>
      </c>
      <c r="C252" s="32" t="s">
        <v>47</v>
      </c>
      <c r="D252" s="32" t="s">
        <v>38</v>
      </c>
      <c r="E252" s="33" t="s">
        <v>295</v>
      </c>
      <c r="F252" s="33" t="s">
        <v>437</v>
      </c>
      <c r="G252" s="107">
        <v>30000</v>
      </c>
      <c r="H252" s="107"/>
      <c r="I252" s="110">
        <v>25</v>
      </c>
      <c r="J252" s="110">
        <f>+G252*2.87%</f>
        <v>861</v>
      </c>
      <c r="K252" s="110">
        <f>+G252*7.1%</f>
        <v>2130</v>
      </c>
      <c r="L252" s="110">
        <f>G252*1.1%</f>
        <v>330.00000000000006</v>
      </c>
      <c r="M252" s="110">
        <f>+G252*3.04%</f>
        <v>912</v>
      </c>
      <c r="N252" s="110">
        <f>+G252*7.09%</f>
        <v>2127</v>
      </c>
      <c r="O252" s="110">
        <v>3024.9</v>
      </c>
      <c r="P252" s="110">
        <f>SUM(J252:O252)</f>
        <v>9384.9</v>
      </c>
      <c r="Q252" s="110">
        <f>+H252+I252+J252+M252+O252</f>
        <v>4822.8999999999996</v>
      </c>
      <c r="R252" s="110">
        <f>+K252+L252+N252</f>
        <v>4587</v>
      </c>
      <c r="S252" s="110">
        <f>+G252-Q252</f>
        <v>25177.1</v>
      </c>
      <c r="T252" s="103">
        <v>111</v>
      </c>
    </row>
    <row r="253" spans="1:20" s="31" customFormat="1" ht="33.950000000000003" customHeight="1">
      <c r="A253" s="81" t="e">
        <f t="shared" si="134"/>
        <v>#REF!</v>
      </c>
      <c r="B253" s="32" t="s">
        <v>364</v>
      </c>
      <c r="C253" s="32" t="s">
        <v>47</v>
      </c>
      <c r="D253" s="32" t="s">
        <v>365</v>
      </c>
      <c r="E253" s="33" t="s">
        <v>293</v>
      </c>
      <c r="F253" s="33" t="s">
        <v>437</v>
      </c>
      <c r="G253" s="107">
        <v>26000</v>
      </c>
      <c r="H253" s="107"/>
      <c r="I253" s="110">
        <v>25</v>
      </c>
      <c r="J253" s="110">
        <f t="shared" si="153"/>
        <v>746.2</v>
      </c>
      <c r="K253" s="110">
        <f t="shared" si="154"/>
        <v>1845.9999999999998</v>
      </c>
      <c r="L253" s="110">
        <f t="shared" si="155"/>
        <v>286.00000000000006</v>
      </c>
      <c r="M253" s="110">
        <f t="shared" si="156"/>
        <v>790.4</v>
      </c>
      <c r="N253" s="110">
        <f t="shared" si="157"/>
        <v>1843.4</v>
      </c>
      <c r="O253" s="110"/>
      <c r="P253" s="110">
        <f t="shared" si="158"/>
        <v>5512</v>
      </c>
      <c r="Q253" s="110">
        <f t="shared" si="159"/>
        <v>1561.6</v>
      </c>
      <c r="R253" s="110">
        <f t="shared" si="160"/>
        <v>3975.4</v>
      </c>
      <c r="S253" s="110">
        <f t="shared" si="161"/>
        <v>24438.400000000001</v>
      </c>
      <c r="T253" s="103">
        <v>111</v>
      </c>
    </row>
    <row r="254" spans="1:20" s="31" customFormat="1" ht="33.950000000000003" customHeight="1">
      <c r="A254" s="81" t="e">
        <f t="shared" si="134"/>
        <v>#REF!</v>
      </c>
      <c r="B254" s="32" t="s">
        <v>379</v>
      </c>
      <c r="C254" s="32" t="s">
        <v>47</v>
      </c>
      <c r="D254" s="32" t="s">
        <v>365</v>
      </c>
      <c r="E254" s="33" t="s">
        <v>293</v>
      </c>
      <c r="F254" s="33" t="s">
        <v>437</v>
      </c>
      <c r="G254" s="107">
        <v>26000</v>
      </c>
      <c r="H254" s="107"/>
      <c r="I254" s="110">
        <v>25</v>
      </c>
      <c r="J254" s="110">
        <f t="shared" si="153"/>
        <v>746.2</v>
      </c>
      <c r="K254" s="110">
        <f t="shared" si="154"/>
        <v>1845.9999999999998</v>
      </c>
      <c r="L254" s="110">
        <f t="shared" si="155"/>
        <v>286.00000000000006</v>
      </c>
      <c r="M254" s="110">
        <f t="shared" si="156"/>
        <v>790.4</v>
      </c>
      <c r="N254" s="110">
        <f t="shared" si="157"/>
        <v>1843.4</v>
      </c>
      <c r="O254" s="110"/>
      <c r="P254" s="110">
        <f t="shared" si="158"/>
        <v>5512</v>
      </c>
      <c r="Q254" s="110">
        <f t="shared" si="159"/>
        <v>1561.6</v>
      </c>
      <c r="R254" s="110">
        <f t="shared" si="160"/>
        <v>3975.4</v>
      </c>
      <c r="S254" s="110">
        <f t="shared" si="161"/>
        <v>24438.400000000001</v>
      </c>
      <c r="T254" s="103">
        <v>111</v>
      </c>
    </row>
    <row r="255" spans="1:20" s="31" customFormat="1" ht="33.950000000000003" customHeight="1">
      <c r="A255" s="81" t="e">
        <f t="shared" si="134"/>
        <v>#REF!</v>
      </c>
      <c r="B255" s="32" t="s">
        <v>188</v>
      </c>
      <c r="C255" s="32" t="s">
        <v>47</v>
      </c>
      <c r="D255" s="32" t="s">
        <v>54</v>
      </c>
      <c r="E255" s="33" t="s">
        <v>295</v>
      </c>
      <c r="F255" s="33" t="s">
        <v>437</v>
      </c>
      <c r="G255" s="107">
        <v>22000</v>
      </c>
      <c r="H255" s="107"/>
      <c r="I255" s="110">
        <v>25</v>
      </c>
      <c r="J255" s="110">
        <f t="shared" si="153"/>
        <v>631.4</v>
      </c>
      <c r="K255" s="110">
        <f t="shared" si="154"/>
        <v>1561.9999999999998</v>
      </c>
      <c r="L255" s="110">
        <f t="shared" si="155"/>
        <v>242.00000000000003</v>
      </c>
      <c r="M255" s="110">
        <f t="shared" si="156"/>
        <v>668.8</v>
      </c>
      <c r="N255" s="110">
        <f t="shared" si="157"/>
        <v>1559.8000000000002</v>
      </c>
      <c r="O255" s="110"/>
      <c r="P255" s="110">
        <f t="shared" si="158"/>
        <v>4664</v>
      </c>
      <c r="Q255" s="110">
        <f t="shared" si="159"/>
        <v>1325.1999999999998</v>
      </c>
      <c r="R255" s="110">
        <f t="shared" si="160"/>
        <v>3363.8</v>
      </c>
      <c r="S255" s="110">
        <f t="shared" si="161"/>
        <v>20674.8</v>
      </c>
      <c r="T255" s="103">
        <v>111</v>
      </c>
    </row>
    <row r="256" spans="1:20" s="31" customFormat="1" ht="33.950000000000003" customHeight="1">
      <c r="A256" s="81" t="e">
        <f t="shared" si="134"/>
        <v>#REF!</v>
      </c>
      <c r="B256" s="32" t="s">
        <v>159</v>
      </c>
      <c r="C256" s="32" t="s">
        <v>47</v>
      </c>
      <c r="D256" s="32" t="s">
        <v>54</v>
      </c>
      <c r="E256" s="33" t="s">
        <v>293</v>
      </c>
      <c r="F256" s="33" t="s">
        <v>437</v>
      </c>
      <c r="G256" s="107">
        <v>22000</v>
      </c>
      <c r="H256" s="107"/>
      <c r="I256" s="110">
        <v>25</v>
      </c>
      <c r="J256" s="110">
        <f t="shared" si="153"/>
        <v>631.4</v>
      </c>
      <c r="K256" s="110">
        <f t="shared" si="154"/>
        <v>1561.9999999999998</v>
      </c>
      <c r="L256" s="110">
        <f t="shared" si="155"/>
        <v>242.00000000000003</v>
      </c>
      <c r="M256" s="110">
        <f t="shared" si="156"/>
        <v>668.8</v>
      </c>
      <c r="N256" s="110">
        <f t="shared" si="157"/>
        <v>1559.8000000000002</v>
      </c>
      <c r="O256" s="110">
        <v>1512.45</v>
      </c>
      <c r="P256" s="110">
        <f t="shared" si="158"/>
        <v>6176.45</v>
      </c>
      <c r="Q256" s="110">
        <f t="shared" si="159"/>
        <v>2837.6499999999996</v>
      </c>
      <c r="R256" s="110">
        <f t="shared" si="160"/>
        <v>3363.8</v>
      </c>
      <c r="S256" s="110">
        <f t="shared" si="161"/>
        <v>19162.349999999999</v>
      </c>
      <c r="T256" s="103">
        <v>111</v>
      </c>
    </row>
    <row r="257" spans="1:116" s="31" customFormat="1" ht="33.950000000000003" customHeight="1">
      <c r="A257" s="81" t="e">
        <f t="shared" si="134"/>
        <v>#REF!</v>
      </c>
      <c r="B257" s="32" t="s">
        <v>143</v>
      </c>
      <c r="C257" s="32" t="s">
        <v>47</v>
      </c>
      <c r="D257" s="32" t="s">
        <v>54</v>
      </c>
      <c r="E257" s="33" t="s">
        <v>293</v>
      </c>
      <c r="F257" s="33" t="s">
        <v>436</v>
      </c>
      <c r="G257" s="107">
        <v>17985</v>
      </c>
      <c r="H257" s="107"/>
      <c r="I257" s="110">
        <v>25</v>
      </c>
      <c r="J257" s="110">
        <f t="shared" si="153"/>
        <v>516.16949999999997</v>
      </c>
      <c r="K257" s="110">
        <f t="shared" si="154"/>
        <v>1276.9349999999999</v>
      </c>
      <c r="L257" s="110">
        <f t="shared" si="155"/>
        <v>197.83500000000001</v>
      </c>
      <c r="M257" s="110">
        <f t="shared" si="156"/>
        <v>546.74400000000003</v>
      </c>
      <c r="N257" s="110">
        <f t="shared" si="157"/>
        <v>1275.1365000000001</v>
      </c>
      <c r="O257" s="110"/>
      <c r="P257" s="110">
        <f t="shared" si="158"/>
        <v>3812.82</v>
      </c>
      <c r="Q257" s="110">
        <f t="shared" si="159"/>
        <v>1087.9135000000001</v>
      </c>
      <c r="R257" s="110">
        <f t="shared" si="160"/>
        <v>2749.9065000000001</v>
      </c>
      <c r="S257" s="110">
        <f t="shared" si="161"/>
        <v>16897.086500000001</v>
      </c>
      <c r="T257" s="103">
        <v>111</v>
      </c>
    </row>
    <row r="258" spans="1:116" s="31" customFormat="1" ht="33.950000000000003" customHeight="1">
      <c r="A258" s="81" t="e">
        <f t="shared" si="134"/>
        <v>#REF!</v>
      </c>
      <c r="B258" s="32" t="s">
        <v>200</v>
      </c>
      <c r="C258" s="32" t="s">
        <v>47</v>
      </c>
      <c r="D258" s="25" t="s">
        <v>54</v>
      </c>
      <c r="E258" s="33" t="s">
        <v>293</v>
      </c>
      <c r="F258" s="33" t="s">
        <v>437</v>
      </c>
      <c r="G258" s="107">
        <v>22000</v>
      </c>
      <c r="H258" s="107"/>
      <c r="I258" s="110">
        <v>25</v>
      </c>
      <c r="J258" s="110">
        <f t="shared" si="153"/>
        <v>631.4</v>
      </c>
      <c r="K258" s="110">
        <f t="shared" si="154"/>
        <v>1561.9999999999998</v>
      </c>
      <c r="L258" s="110">
        <f t="shared" si="155"/>
        <v>242.00000000000003</v>
      </c>
      <c r="M258" s="110">
        <f t="shared" si="156"/>
        <v>668.8</v>
      </c>
      <c r="N258" s="110">
        <f t="shared" si="157"/>
        <v>1559.8000000000002</v>
      </c>
      <c r="O258" s="110"/>
      <c r="P258" s="110">
        <f t="shared" si="158"/>
        <v>4664</v>
      </c>
      <c r="Q258" s="110">
        <f t="shared" si="159"/>
        <v>1325.1999999999998</v>
      </c>
      <c r="R258" s="110">
        <f t="shared" si="160"/>
        <v>3363.8</v>
      </c>
      <c r="S258" s="110">
        <f t="shared" si="161"/>
        <v>20674.8</v>
      </c>
      <c r="T258" s="103">
        <v>111</v>
      </c>
    </row>
    <row r="259" spans="1:116" s="31" customFormat="1" ht="33.950000000000003" customHeight="1">
      <c r="A259" s="81" t="e">
        <f t="shared" si="134"/>
        <v>#REF!</v>
      </c>
      <c r="B259" s="25" t="s">
        <v>170</v>
      </c>
      <c r="C259" s="32" t="s">
        <v>47</v>
      </c>
      <c r="D259" s="25" t="s">
        <v>54</v>
      </c>
      <c r="E259" s="26" t="s">
        <v>293</v>
      </c>
      <c r="F259" s="26" t="s">
        <v>436</v>
      </c>
      <c r="G259" s="110">
        <v>22000</v>
      </c>
      <c r="H259" s="110"/>
      <c r="I259" s="110">
        <v>25</v>
      </c>
      <c r="J259" s="110">
        <f t="shared" si="153"/>
        <v>631.4</v>
      </c>
      <c r="K259" s="110">
        <f t="shared" si="154"/>
        <v>1561.9999999999998</v>
      </c>
      <c r="L259" s="110">
        <f t="shared" si="155"/>
        <v>242.00000000000003</v>
      </c>
      <c r="M259" s="110">
        <f t="shared" si="156"/>
        <v>668.8</v>
      </c>
      <c r="N259" s="110">
        <f t="shared" si="157"/>
        <v>1559.8000000000002</v>
      </c>
      <c r="O259" s="110">
        <v>1512.45</v>
      </c>
      <c r="P259" s="110">
        <f t="shared" si="158"/>
        <v>6176.45</v>
      </c>
      <c r="Q259" s="110">
        <f t="shared" si="159"/>
        <v>2837.6499999999996</v>
      </c>
      <c r="R259" s="110">
        <f t="shared" si="160"/>
        <v>3363.8</v>
      </c>
      <c r="S259" s="110">
        <f t="shared" si="161"/>
        <v>19162.349999999999</v>
      </c>
      <c r="T259" s="103">
        <v>111</v>
      </c>
    </row>
    <row r="260" spans="1:116" s="31" customFormat="1" ht="33.950000000000003" customHeight="1">
      <c r="A260" s="81" t="e">
        <f t="shared" si="134"/>
        <v>#REF!</v>
      </c>
      <c r="B260" s="32" t="s">
        <v>347</v>
      </c>
      <c r="C260" s="32" t="s">
        <v>47</v>
      </c>
      <c r="D260" s="32" t="s">
        <v>54</v>
      </c>
      <c r="E260" s="33" t="s">
        <v>293</v>
      </c>
      <c r="F260" s="33" t="s">
        <v>436</v>
      </c>
      <c r="G260" s="107">
        <v>23100</v>
      </c>
      <c r="H260" s="107"/>
      <c r="I260" s="110">
        <v>25</v>
      </c>
      <c r="J260" s="110">
        <f t="shared" si="153"/>
        <v>662.97</v>
      </c>
      <c r="K260" s="110">
        <f t="shared" si="154"/>
        <v>1640.1</v>
      </c>
      <c r="L260" s="110">
        <f t="shared" si="155"/>
        <v>254.10000000000002</v>
      </c>
      <c r="M260" s="110">
        <f t="shared" si="156"/>
        <v>702.24</v>
      </c>
      <c r="N260" s="110">
        <f t="shared" si="157"/>
        <v>1637.7900000000002</v>
      </c>
      <c r="O260" s="110"/>
      <c r="P260" s="110">
        <f t="shared" si="158"/>
        <v>4897.2</v>
      </c>
      <c r="Q260" s="110">
        <f t="shared" si="159"/>
        <v>1390.21</v>
      </c>
      <c r="R260" s="110">
        <f t="shared" si="160"/>
        <v>3531.99</v>
      </c>
      <c r="S260" s="110">
        <f t="shared" si="161"/>
        <v>21709.79</v>
      </c>
      <c r="T260" s="103">
        <v>111</v>
      </c>
    </row>
    <row r="261" spans="1:116" s="31" customFormat="1" ht="33.950000000000003" customHeight="1">
      <c r="A261" s="81" t="e">
        <f t="shared" si="134"/>
        <v>#REF!</v>
      </c>
      <c r="B261" s="69" t="s">
        <v>345</v>
      </c>
      <c r="C261" s="32" t="s">
        <v>47</v>
      </c>
      <c r="D261" s="68" t="s">
        <v>415</v>
      </c>
      <c r="E261" s="33" t="s">
        <v>293</v>
      </c>
      <c r="F261" s="33" t="s">
        <v>436</v>
      </c>
      <c r="G261" s="107">
        <v>26000</v>
      </c>
      <c r="H261" s="107"/>
      <c r="I261" s="110">
        <v>25</v>
      </c>
      <c r="J261" s="110">
        <f t="shared" si="153"/>
        <v>746.2</v>
      </c>
      <c r="K261" s="110">
        <f t="shared" si="154"/>
        <v>1845.9999999999998</v>
      </c>
      <c r="L261" s="110">
        <f t="shared" si="155"/>
        <v>286.00000000000006</v>
      </c>
      <c r="M261" s="110">
        <f t="shared" si="156"/>
        <v>790.4</v>
      </c>
      <c r="N261" s="110">
        <f t="shared" si="157"/>
        <v>1843.4</v>
      </c>
      <c r="O261" s="110">
        <v>1512.45</v>
      </c>
      <c r="P261" s="110">
        <f t="shared" si="158"/>
        <v>7024.45</v>
      </c>
      <c r="Q261" s="110">
        <f t="shared" si="159"/>
        <v>3074.05</v>
      </c>
      <c r="R261" s="110">
        <f t="shared" si="160"/>
        <v>3975.4</v>
      </c>
      <c r="S261" s="110">
        <f t="shared" si="161"/>
        <v>22925.95</v>
      </c>
      <c r="T261" s="103">
        <v>111</v>
      </c>
    </row>
    <row r="262" spans="1:116" s="31" customFormat="1" ht="33.950000000000003" customHeight="1">
      <c r="A262" s="81" t="e">
        <f t="shared" ref="A262:A263" si="162">+A261+1</f>
        <v>#REF!</v>
      </c>
      <c r="B262" s="69" t="s">
        <v>449</v>
      </c>
      <c r="C262" s="32" t="s">
        <v>47</v>
      </c>
      <c r="D262" s="68" t="s">
        <v>450</v>
      </c>
      <c r="E262" s="33" t="s">
        <v>293</v>
      </c>
      <c r="F262" s="33" t="s">
        <v>437</v>
      </c>
      <c r="G262" s="107">
        <v>25000</v>
      </c>
      <c r="H262" s="107"/>
      <c r="I262" s="110">
        <v>25</v>
      </c>
      <c r="J262" s="110">
        <f t="shared" si="153"/>
        <v>717.5</v>
      </c>
      <c r="K262" s="110">
        <f t="shared" si="154"/>
        <v>1774.9999999999998</v>
      </c>
      <c r="L262" s="110">
        <f t="shared" si="155"/>
        <v>275</v>
      </c>
      <c r="M262" s="110">
        <f t="shared" si="156"/>
        <v>760</v>
      </c>
      <c r="N262" s="110">
        <f t="shared" si="157"/>
        <v>1772.5000000000002</v>
      </c>
      <c r="O262" s="110"/>
      <c r="P262" s="110">
        <f t="shared" si="158"/>
        <v>5300</v>
      </c>
      <c r="Q262" s="110">
        <f t="shared" ref="Q262" si="163">+H262+I262+J262+M262+O262</f>
        <v>1502.5</v>
      </c>
      <c r="R262" s="110">
        <f t="shared" ref="R262" si="164">+K262+L262+N262</f>
        <v>3822.5</v>
      </c>
      <c r="S262" s="110">
        <f t="shared" ref="S262" si="165">+G262-Q262</f>
        <v>23497.5</v>
      </c>
      <c r="T262" s="103">
        <v>111</v>
      </c>
    </row>
    <row r="263" spans="1:116" s="31" customFormat="1" ht="33.950000000000003" customHeight="1" thickBot="1">
      <c r="A263" s="81" t="e">
        <f t="shared" si="162"/>
        <v>#REF!</v>
      </c>
      <c r="B263" s="25" t="s">
        <v>62</v>
      </c>
      <c r="C263" s="32" t="s">
        <v>47</v>
      </c>
      <c r="D263" s="25" t="s">
        <v>64</v>
      </c>
      <c r="E263" s="26" t="s">
        <v>293</v>
      </c>
      <c r="F263" s="26" t="s">
        <v>437</v>
      </c>
      <c r="G263" s="110">
        <v>23100</v>
      </c>
      <c r="H263" s="110"/>
      <c r="I263" s="110">
        <v>25</v>
      </c>
      <c r="J263" s="110">
        <f t="shared" si="153"/>
        <v>662.97</v>
      </c>
      <c r="K263" s="110">
        <f t="shared" si="154"/>
        <v>1640.1</v>
      </c>
      <c r="L263" s="110">
        <f t="shared" si="155"/>
        <v>254.10000000000002</v>
      </c>
      <c r="M263" s="110">
        <f t="shared" si="156"/>
        <v>702.24</v>
      </c>
      <c r="N263" s="110">
        <f t="shared" si="157"/>
        <v>1637.7900000000002</v>
      </c>
      <c r="O263" s="110"/>
      <c r="P263" s="110">
        <f t="shared" si="158"/>
        <v>4897.2</v>
      </c>
      <c r="Q263" s="110">
        <f t="shared" si="159"/>
        <v>1390.21</v>
      </c>
      <c r="R263" s="110">
        <f t="shared" si="160"/>
        <v>3531.99</v>
      </c>
      <c r="S263" s="110">
        <f t="shared" si="161"/>
        <v>21709.79</v>
      </c>
      <c r="T263" s="103">
        <v>111</v>
      </c>
    </row>
    <row r="264" spans="1:116" s="2" customFormat="1" ht="33.950000000000003" customHeight="1" thickBot="1">
      <c r="A264" s="21"/>
      <c r="B264" s="46"/>
      <c r="C264" s="46"/>
      <c r="D264" s="46"/>
      <c r="E264" s="47"/>
      <c r="F264" s="101"/>
      <c r="G264" s="66">
        <f>SUM(G5:G263)</f>
        <v>9616022.5</v>
      </c>
      <c r="H264" s="63">
        <f>SUM(H5:H263)</f>
        <v>322065.09000000049</v>
      </c>
      <c r="I264" s="64">
        <f t="shared" ref="G264:S264" si="166">SUM(I5:I263)</f>
        <v>6475</v>
      </c>
      <c r="J264" s="64">
        <f t="shared" si="166"/>
        <v>275979.84575000009</v>
      </c>
      <c r="K264" s="64">
        <f t="shared" si="166"/>
        <v>682737.5974999998</v>
      </c>
      <c r="L264" s="65">
        <f t="shared" si="166"/>
        <v>105776.24750000004</v>
      </c>
      <c r="M264" s="64">
        <f t="shared" si="166"/>
        <v>289281.61399999983</v>
      </c>
      <c r="N264" s="64">
        <f t="shared" si="166"/>
        <v>681775.99524999992</v>
      </c>
      <c r="O264" s="19">
        <f t="shared" si="166"/>
        <v>98309.25299999991</v>
      </c>
      <c r="P264" s="20">
        <f t="shared" si="166"/>
        <v>2133860.5529999989</v>
      </c>
      <c r="Q264" s="20">
        <f t="shared" si="166"/>
        <v>992110.80275000038</v>
      </c>
      <c r="R264" s="20">
        <f t="shared" si="166"/>
        <v>1470289.8402500008</v>
      </c>
      <c r="S264" s="20">
        <f t="shared" si="166"/>
        <v>8623911.6972499844</v>
      </c>
      <c r="T264" s="48"/>
    </row>
    <row r="265" spans="1:116" s="10" customFormat="1" ht="16.5" customHeight="1">
      <c r="A265" s="5"/>
      <c r="B265" s="5"/>
      <c r="C265" s="5"/>
      <c r="D265" s="5"/>
      <c r="E265" s="5"/>
      <c r="F265" s="5"/>
      <c r="G265" s="54"/>
      <c r="H265" s="61"/>
      <c r="I265" s="5"/>
      <c r="J265" s="62"/>
      <c r="K265" s="7"/>
      <c r="L265" s="8"/>
      <c r="M265" s="62"/>
      <c r="N265" s="5"/>
      <c r="O265" s="6"/>
      <c r="P265" s="7"/>
      <c r="Q265" s="7"/>
      <c r="R265" s="7"/>
      <c r="S265" s="7"/>
      <c r="T265" s="9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</row>
    <row r="266" spans="1:116" s="4" customFormat="1" ht="24" customHeight="1">
      <c r="A266" s="5" t="s">
        <v>3</v>
      </c>
      <c r="B266" s="11"/>
      <c r="C266" s="11"/>
      <c r="G266" s="55"/>
      <c r="H266" s="17"/>
      <c r="I266" s="12"/>
      <c r="J266" s="56"/>
      <c r="K266" s="3"/>
      <c r="L266" s="12"/>
      <c r="M266" s="17"/>
      <c r="N266" s="11"/>
      <c r="O266" s="12"/>
      <c r="P266" s="23"/>
      <c r="Q266" s="12"/>
      <c r="R266" s="12"/>
      <c r="S266" s="1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</row>
    <row r="267" spans="1:116" s="4" customFormat="1" ht="24" customHeight="1">
      <c r="A267" s="4" t="s">
        <v>16</v>
      </c>
      <c r="B267" s="11"/>
      <c r="C267" s="11"/>
      <c r="G267" s="17"/>
      <c r="H267" s="18"/>
      <c r="J267" s="56"/>
      <c r="K267" s="12"/>
      <c r="M267" s="56"/>
      <c r="N267" s="12"/>
      <c r="O267" s="13"/>
      <c r="P267" s="23"/>
      <c r="Q267" s="12"/>
      <c r="R267" s="12"/>
      <c r="S267" s="12"/>
      <c r="T267" s="13"/>
    </row>
    <row r="268" spans="1:116" s="4" customFormat="1" ht="24" customHeight="1">
      <c r="A268" s="4" t="s">
        <v>18</v>
      </c>
      <c r="B268" s="11"/>
      <c r="C268" s="11"/>
      <c r="G268" s="17"/>
      <c r="H268" s="18"/>
      <c r="J268" s="56"/>
      <c r="K268" s="12"/>
      <c r="M268" s="56"/>
      <c r="N268" s="12"/>
      <c r="O268" s="13"/>
      <c r="P268" s="23"/>
      <c r="Q268" s="12"/>
      <c r="R268" s="12"/>
      <c r="S268" s="12"/>
      <c r="T268" s="13"/>
    </row>
    <row r="269" spans="1:116" s="4" customFormat="1" ht="24" customHeight="1">
      <c r="A269" s="4" t="s">
        <v>17</v>
      </c>
      <c r="B269" s="11"/>
      <c r="C269" s="11"/>
      <c r="G269" s="56"/>
      <c r="H269" s="18"/>
      <c r="J269" s="56"/>
      <c r="K269" s="12"/>
      <c r="M269" s="56"/>
      <c r="N269" s="12"/>
      <c r="O269" s="13"/>
      <c r="P269" s="23"/>
      <c r="Q269" s="12"/>
      <c r="R269" s="12"/>
      <c r="S269" s="12"/>
      <c r="T269" s="13"/>
    </row>
    <row r="270" spans="1:116" s="4" customFormat="1" ht="24" customHeight="1">
      <c r="A270" s="4" t="s">
        <v>19</v>
      </c>
      <c r="B270" s="11"/>
      <c r="C270" s="11"/>
      <c r="G270" s="17"/>
      <c r="H270" s="18"/>
      <c r="J270" s="56"/>
      <c r="K270" s="12"/>
      <c r="M270" s="56"/>
      <c r="N270" s="12"/>
      <c r="O270" s="13"/>
      <c r="P270" s="23"/>
      <c r="Q270" s="12"/>
      <c r="R270" s="12"/>
      <c r="S270" s="12"/>
      <c r="T270" s="13"/>
    </row>
    <row r="271" spans="1:116" s="4" customFormat="1" ht="24" customHeight="1">
      <c r="A271" s="124" t="s">
        <v>27</v>
      </c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56"/>
      <c r="N271" s="12"/>
      <c r="O271" s="13"/>
      <c r="P271" s="12"/>
      <c r="Q271" s="12"/>
      <c r="R271" s="12"/>
      <c r="S271" s="12"/>
      <c r="T271" s="13"/>
    </row>
    <row r="272" spans="1:116" s="4" customFormat="1" ht="24" customHeight="1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59"/>
      <c r="N272" s="12"/>
      <c r="O272" s="13"/>
      <c r="P272" s="12"/>
      <c r="Q272" s="12"/>
      <c r="R272" s="12"/>
      <c r="S272" s="12"/>
      <c r="T272" s="13"/>
    </row>
    <row r="273" spans="1:20" s="4" customFormat="1" ht="24" customHeight="1">
      <c r="A273" s="16"/>
      <c r="B273" s="16"/>
      <c r="C273" s="16"/>
      <c r="D273" s="16"/>
      <c r="E273" s="16"/>
      <c r="F273" s="100"/>
      <c r="G273" s="57"/>
      <c r="H273" s="57"/>
      <c r="I273" s="16"/>
      <c r="J273" s="60"/>
      <c r="K273" s="16"/>
      <c r="L273" s="16"/>
      <c r="M273" s="59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6"/>
      <c r="B274" s="16"/>
      <c r="C274" s="16"/>
      <c r="D274" s="16"/>
      <c r="E274" s="16"/>
      <c r="F274" s="100"/>
      <c r="G274" s="57"/>
      <c r="H274" s="57"/>
      <c r="I274" s="16"/>
      <c r="J274" s="60"/>
      <c r="K274" s="16"/>
      <c r="L274" s="16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4" customFormat="1" ht="24" customHeight="1">
      <c r="A282" s="16"/>
      <c r="B282" s="16"/>
      <c r="C282" s="16"/>
      <c r="D282" s="16"/>
      <c r="E282" s="16"/>
      <c r="F282" s="100"/>
      <c r="G282" s="57"/>
      <c r="H282" s="57"/>
      <c r="I282" s="16"/>
      <c r="J282" s="60"/>
      <c r="K282" s="16"/>
      <c r="L282" s="16"/>
      <c r="M282" s="59"/>
      <c r="N282" s="12"/>
      <c r="O282" s="13"/>
      <c r="P282" s="12"/>
      <c r="Q282" s="12"/>
      <c r="R282" s="12"/>
      <c r="S282" s="12"/>
      <c r="T282" s="13"/>
    </row>
    <row r="283" spans="1:20" s="4" customFormat="1" ht="24" customHeight="1">
      <c r="A283" s="16"/>
      <c r="B283" s="16"/>
      <c r="C283" s="16"/>
      <c r="D283" s="16"/>
      <c r="E283" s="16"/>
      <c r="F283" s="100"/>
      <c r="G283" s="57"/>
      <c r="H283" s="57"/>
      <c r="I283" s="16"/>
      <c r="J283" s="60"/>
      <c r="K283" s="16"/>
      <c r="L283" s="16"/>
      <c r="M283" s="59"/>
      <c r="N283" s="12"/>
      <c r="O283" s="13"/>
      <c r="P283" s="12"/>
      <c r="Q283" s="12"/>
      <c r="R283" s="12"/>
      <c r="S283" s="12"/>
      <c r="T283" s="13"/>
    </row>
    <row r="284" spans="1:20" s="4" customFormat="1" ht="24" customHeight="1">
      <c r="A284" s="16"/>
      <c r="B284" s="16"/>
      <c r="C284" s="16"/>
      <c r="D284" s="16"/>
      <c r="E284" s="16"/>
      <c r="F284" s="100"/>
      <c r="G284" s="57"/>
      <c r="H284" s="57"/>
      <c r="I284" s="16"/>
      <c r="J284" s="60"/>
      <c r="K284" s="16"/>
      <c r="L284" s="16"/>
      <c r="M284" s="59"/>
      <c r="N284" s="12"/>
      <c r="O284" s="13"/>
      <c r="P284" s="12"/>
      <c r="Q284" s="12"/>
      <c r="R284" s="12"/>
      <c r="S284" s="12"/>
      <c r="T284" s="13"/>
    </row>
    <row r="285" spans="1:20" s="4" customFormat="1" ht="24" customHeight="1">
      <c r="A285" s="16"/>
      <c r="B285" s="16"/>
      <c r="C285" s="16"/>
      <c r="D285" s="16"/>
      <c r="E285" s="16"/>
      <c r="F285" s="100"/>
      <c r="G285" s="57"/>
      <c r="H285" s="57"/>
      <c r="I285" s="16"/>
      <c r="J285" s="60"/>
      <c r="K285" s="16"/>
      <c r="L285" s="16"/>
      <c r="M285" s="59"/>
      <c r="N285" s="12"/>
      <c r="O285" s="13"/>
      <c r="P285" s="12"/>
      <c r="Q285" s="12"/>
      <c r="R285" s="12"/>
      <c r="S285" s="12"/>
      <c r="T285" s="13"/>
    </row>
    <row r="286" spans="1:20" s="17" customFormat="1" ht="24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6"/>
      <c r="N286" s="56"/>
      <c r="O286" s="98"/>
      <c r="P286" s="56"/>
      <c r="Q286" s="56"/>
      <c r="R286" s="56"/>
      <c r="S286" s="56"/>
      <c r="T286" s="98"/>
    </row>
    <row r="287" spans="1:20" s="17" customFormat="1" ht="24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6"/>
      <c r="N287" s="56"/>
      <c r="O287" s="98"/>
      <c r="P287" s="56"/>
      <c r="Q287" s="56"/>
      <c r="R287" s="56"/>
      <c r="S287" s="56"/>
      <c r="T287" s="98"/>
    </row>
    <row r="288" spans="1:20" s="17" customFormat="1" ht="23.25" customHeight="1">
      <c r="B288" s="18"/>
      <c r="C288" s="18"/>
      <c r="H288" s="18"/>
      <c r="J288" s="56"/>
      <c r="K288" s="56"/>
      <c r="M288" s="56"/>
      <c r="N288" s="56"/>
      <c r="O288" s="98"/>
      <c r="P288" s="56"/>
      <c r="Q288" s="56"/>
      <c r="R288" s="56"/>
      <c r="S288" s="56"/>
      <c r="T288" s="98"/>
    </row>
    <row r="289" spans="1:20" s="17" customFormat="1" ht="24" customHeight="1">
      <c r="B289" s="18"/>
      <c r="C289" s="18"/>
      <c r="H289" s="18"/>
      <c r="J289" s="56"/>
      <c r="K289" s="56"/>
      <c r="M289" s="56"/>
      <c r="N289" s="56"/>
      <c r="O289" s="98"/>
      <c r="P289" s="56"/>
      <c r="Q289" s="56"/>
      <c r="R289" s="56"/>
      <c r="S289" s="56"/>
      <c r="T289" s="98"/>
    </row>
    <row r="290" spans="1:20" s="17" customFormat="1" ht="24" customHeight="1">
      <c r="A290" s="61"/>
      <c r="B290" s="18"/>
      <c r="C290" s="18"/>
      <c r="H290" s="18"/>
      <c r="J290" s="56"/>
      <c r="K290" s="56"/>
      <c r="M290" s="56"/>
      <c r="O290" s="18"/>
      <c r="P290" s="56"/>
      <c r="Q290" s="56"/>
      <c r="R290" s="56"/>
      <c r="S290" s="56"/>
      <c r="T290" s="98"/>
    </row>
    <row r="291" spans="1:20" s="17" customFormat="1">
      <c r="H291" s="18"/>
      <c r="O291" s="18"/>
      <c r="T291" s="18"/>
    </row>
    <row r="292" spans="1:20" s="17" customFormat="1">
      <c r="H292" s="18"/>
      <c r="O292" s="18"/>
      <c r="T292" s="18"/>
    </row>
    <row r="293" spans="1:20" s="17" customFormat="1" ht="15.75">
      <c r="E293" s="53"/>
      <c r="F293" s="53"/>
      <c r="H293" s="18"/>
      <c r="O293" s="18"/>
      <c r="T293" s="18"/>
    </row>
    <row r="294" spans="1:20" s="17" customFormat="1">
      <c r="H294" s="18"/>
      <c r="O294" s="18"/>
      <c r="T294" s="18"/>
    </row>
    <row r="295" spans="1:20" s="17" customFormat="1">
      <c r="H295" s="18"/>
      <c r="O295" s="18"/>
      <c r="T295" s="18"/>
    </row>
    <row r="296" spans="1:20" s="17" customFormat="1">
      <c r="H296" s="18"/>
      <c r="O296" s="18"/>
      <c r="T296" s="18"/>
    </row>
    <row r="297" spans="1:20" s="17" customFormat="1">
      <c r="H297" s="18"/>
      <c r="O297" s="18"/>
      <c r="T297" s="18"/>
    </row>
    <row r="298" spans="1:20" s="17" customFormat="1">
      <c r="H298" s="18"/>
      <c r="O298" s="18"/>
      <c r="T298" s="18"/>
    </row>
    <row r="299" spans="1:20" s="17" customFormat="1" hidden="1">
      <c r="H299" s="18"/>
      <c r="O299" s="18"/>
      <c r="T299" s="18"/>
    </row>
    <row r="300" spans="1:20" s="17" customFormat="1">
      <c r="H300" s="18"/>
      <c r="O300" s="18"/>
      <c r="T300" s="18"/>
    </row>
    <row r="301" spans="1:20" s="17" customFormat="1">
      <c r="H301" s="18"/>
      <c r="O301" s="18"/>
      <c r="T301" s="18"/>
    </row>
    <row r="302" spans="1:20" s="17" customFormat="1">
      <c r="H302" s="18"/>
      <c r="O302" s="18"/>
      <c r="T302" s="18"/>
    </row>
    <row r="303" spans="1:20" s="17" customFormat="1">
      <c r="H303" s="18"/>
      <c r="O303" s="18"/>
      <c r="T303" s="18"/>
    </row>
    <row r="304" spans="1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  <row r="494" spans="8:20" s="17" customFormat="1">
      <c r="H494" s="18"/>
      <c r="O494" s="18"/>
      <c r="T494" s="18"/>
    </row>
    <row r="495" spans="8:20" s="17" customFormat="1">
      <c r="H495" s="18"/>
      <c r="O495" s="18"/>
      <c r="T495" s="18"/>
    </row>
    <row r="496" spans="8:20" s="17" customFormat="1">
      <c r="H496" s="18"/>
      <c r="O496" s="18"/>
      <c r="T496" s="18"/>
    </row>
    <row r="497" spans="8:20" s="17" customFormat="1">
      <c r="H497" s="18"/>
      <c r="O497" s="18"/>
      <c r="T497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71:L271"/>
    <mergeCell ref="A272:L272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2022-11-02T19:16:13Z</cp:lastPrinted>
  <dcterms:created xsi:type="dcterms:W3CDTF">2006-07-11T17:39:34Z</dcterms:created>
  <dcterms:modified xsi:type="dcterms:W3CDTF">2022-12-15T14:29:17Z</dcterms:modified>
</cp:coreProperties>
</file>